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550" activeTab="0"/>
  </bookViews>
  <sheets>
    <sheet name="FINÁLE_OP_15" sheetId="1" r:id="rId1"/>
  </sheets>
  <definedNames>
    <definedName name="_xlnm.Print_Area" localSheetId="0">'FINÁLE_OP_15'!$B$2:$T$25</definedName>
  </definedNames>
  <calcPr fullCalcOnLoad="1"/>
</workbook>
</file>

<file path=xl/sharedStrings.xml><?xml version="1.0" encoding="utf-8"?>
<sst xmlns="http://schemas.openxmlformats.org/spreadsheetml/2006/main" count="71" uniqueCount="50">
  <si>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</si>
  <si>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</si>
  <si>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</si>
  <si>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</si>
  <si>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</si>
  <si>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</si>
  <si>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</si>
  <si>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</si>
  <si>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</si>
  <si>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</si>
  <si>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</si>
  <si>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</si>
  <si>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</si>
  <si>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</si>
  <si>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</si>
  <si>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</si>
  <si>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</si>
  <si>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:</t>
  </si>
  <si>
    <t>smíšená čtyřhra</t>
  </si>
  <si>
    <t>ZÁPIS O UTKÁNÍ SMÍŠENÝCH DRUŽSTEV</t>
  </si>
  <si>
    <t>1.dvouhra chlapců</t>
  </si>
  <si>
    <t>2.dvouhra chlapců</t>
  </si>
  <si>
    <t>1.dvouhra   dívek</t>
  </si>
  <si>
    <t>2.dvouhra   dívek</t>
  </si>
  <si>
    <t>čtyřhra  chlapců</t>
  </si>
  <si>
    <t>čtyřhra   dívek</t>
  </si>
  <si>
    <t>16.9.2020</t>
  </si>
  <si>
    <t>Karlovy Vary</t>
  </si>
  <si>
    <t>TJ Jiskra Nejdek</t>
  </si>
  <si>
    <t>BA Plzeň</t>
  </si>
  <si>
    <t>S.Newiak</t>
  </si>
  <si>
    <t>Bršťák A. / Dvořáčková J.</t>
  </si>
  <si>
    <t>Macháň M.</t>
  </si>
  <si>
    <t>Veselík H.</t>
  </si>
  <si>
    <t>Dvořáčková A.</t>
  </si>
  <si>
    <t>Drobilová E.</t>
  </si>
  <si>
    <t>Veselík / Macháň</t>
  </si>
  <si>
    <t>Dvořáčková A. / Drobilová</t>
  </si>
  <si>
    <t>Dvořáková</t>
  </si>
  <si>
    <t>Fenclová</t>
  </si>
  <si>
    <t>Rašpl</t>
  </si>
  <si>
    <t>Rataj</t>
  </si>
  <si>
    <t>Rašpl / Rataj</t>
  </si>
  <si>
    <t>Dvořáková / Hejnová</t>
  </si>
  <si>
    <t>Dvořáčková J.</t>
  </si>
  <si>
    <t>Macháň</t>
  </si>
  <si>
    <t>Veselík J.</t>
  </si>
  <si>
    <t>FINÁLE</t>
  </si>
  <si>
    <t>scr.</t>
  </si>
  <si>
    <t>OP  ZpčBaS - družstev U15 - 2020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</si>
</sst>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4" fillId="0" borderId="14" xfId="51" applyFont="1" applyBorder="1" applyAlignment="1">
      <alignment vertical="center"/>
      <protection/>
    </xf>
    <xf numFmtId="0" fontId="17" fillId="0" borderId="15" xfId="59" applyFont="1" applyBorder="1" applyAlignment="1">
      <alignment horizontal="center" vertical="center"/>
      <protection/>
    </xf>
    <xf numFmtId="0" fontId="10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6" fillId="0" borderId="17" xfId="55" applyFont="1" applyBorder="1">
      <alignment horizontal="center" vertical="center"/>
      <protection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44" fontId="16" fillId="0" borderId="20" xfId="40" applyFont="1" applyBorder="1">
      <alignment horizontal="center"/>
    </xf>
    <xf numFmtId="0" fontId="16" fillId="0" borderId="20" xfId="55" applyFont="1" applyBorder="1">
      <alignment horizontal="center" vertical="center"/>
      <protection/>
    </xf>
    <xf numFmtId="0" fontId="18" fillId="0" borderId="20" xfId="39" applyFont="1" applyBorder="1" applyAlignment="1">
      <alignment horizontal="centerContinuous" vertical="center"/>
      <protection/>
    </xf>
    <xf numFmtId="0" fontId="18" fillId="0" borderId="21" xfId="39" applyFont="1" applyBorder="1" applyAlignment="1">
      <alignment horizontal="centerContinuous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0" fillId="0" borderId="2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3" xfId="0" applyFont="1" applyBorder="1" applyAlignment="1">
      <alignment/>
    </xf>
    <xf numFmtId="0" fontId="17" fillId="0" borderId="24" xfId="39" applyFont="1" applyBorder="1" applyAlignment="1">
      <alignment horizontal="center" vertical="center" wrapText="1"/>
      <protection/>
    </xf>
    <xf numFmtId="0" fontId="14" fillId="0" borderId="25" xfId="57" applyFont="1" applyBorder="1">
      <alignment horizontal="center" vertical="center"/>
      <protection/>
    </xf>
    <xf numFmtId="0" fontId="14" fillId="0" borderId="26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7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7" xfId="57" applyFont="1" applyBorder="1">
      <alignment horizontal="center" vertical="center"/>
      <protection/>
    </xf>
    <xf numFmtId="0" fontId="19" fillId="2" borderId="28" xfId="56" applyFont="1" applyFill="1" applyBorder="1">
      <alignment vertical="center"/>
      <protection/>
    </xf>
    <xf numFmtId="0" fontId="16" fillId="0" borderId="29" xfId="55" applyFont="1" applyBorder="1" applyProtection="1">
      <alignment horizontal="center" vertical="center"/>
      <protection hidden="1"/>
    </xf>
    <xf numFmtId="0" fontId="16" fillId="0" borderId="30" xfId="55" applyFont="1" applyBorder="1" applyProtection="1">
      <alignment horizontal="center" vertical="center"/>
      <protection hidden="1"/>
    </xf>
    <xf numFmtId="0" fontId="16" fillId="0" borderId="31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4" fillId="0" borderId="32" xfId="57" applyFont="1" applyBorder="1">
      <alignment horizontal="center" vertical="center"/>
      <protection/>
    </xf>
    <xf numFmtId="0" fontId="14" fillId="0" borderId="33" xfId="57" applyFont="1" applyBorder="1">
      <alignment horizontal="center" vertical="center"/>
      <protection/>
    </xf>
    <xf numFmtId="0" fontId="17" fillId="0" borderId="34" xfId="39" applyFont="1" applyBorder="1" applyAlignment="1">
      <alignment horizontal="center" vertical="center"/>
      <protection/>
    </xf>
    <xf numFmtId="0" fontId="10" fillId="0" borderId="35" xfId="0" applyFont="1" applyBorder="1" applyAlignment="1">
      <alignment horizontal="left" vertical="center" indent="1"/>
    </xf>
    <xf numFmtId="0" fontId="10" fillId="0" borderId="36" xfId="0" applyFont="1" applyBorder="1" applyAlignment="1">
      <alignment vertical="center"/>
    </xf>
    <xf numFmtId="0" fontId="14" fillId="0" borderId="25" xfId="57" applyFont="1" applyBorder="1" applyProtection="1">
      <alignment horizontal="center" vertical="center"/>
      <protection locked="0"/>
    </xf>
    <xf numFmtId="0" fontId="14" fillId="0" borderId="13" xfId="57" applyFont="1" applyBorder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left" vertical="center" indent="1"/>
      <protection locked="0"/>
    </xf>
    <xf numFmtId="0" fontId="10" fillId="0" borderId="38" xfId="0" applyFont="1" applyBorder="1" applyAlignment="1" applyProtection="1">
      <alignment/>
      <protection locked="0"/>
    </xf>
    <xf numFmtId="0" fontId="10" fillId="0" borderId="38" xfId="0" applyFont="1" applyBorder="1" applyAlignment="1" applyProtection="1">
      <alignment/>
      <protection locked="0"/>
    </xf>
    <xf numFmtId="0" fontId="10" fillId="0" borderId="39" xfId="0" applyFont="1" applyBorder="1" applyAlignment="1" applyProtection="1">
      <alignment/>
      <protection locked="0"/>
    </xf>
    <xf numFmtId="0" fontId="10" fillId="0" borderId="39" xfId="0" applyFont="1" applyBorder="1" applyAlignment="1" applyProtection="1">
      <alignment/>
      <protection locked="0"/>
    </xf>
    <xf numFmtId="0" fontId="10" fillId="0" borderId="13" xfId="0" applyFont="1" applyBorder="1" applyAlignment="1" applyProtection="1">
      <alignment horizontal="left" vertical="center" indent="1"/>
      <protection locked="0"/>
    </xf>
    <xf numFmtId="0" fontId="10" fillId="0" borderId="40" xfId="0" applyFont="1" applyBorder="1" applyAlignment="1" applyProtection="1">
      <alignment horizontal="left" vertical="center"/>
      <protection locked="0"/>
    </xf>
    <xf numFmtId="0" fontId="10" fillId="0" borderId="37" xfId="0" applyFont="1" applyBorder="1" applyAlignment="1" applyProtection="1">
      <alignment horizontal="left" vertical="center" indent="1"/>
      <protection locked="0"/>
    </xf>
    <xf numFmtId="0" fontId="10" fillId="0" borderId="13" xfId="55" applyFont="1" applyBorder="1" applyAlignment="1" applyProtection="1">
      <alignment horizontal="left" vertical="center" indent="1"/>
      <protection locked="0"/>
    </xf>
    <xf numFmtId="0" fontId="15" fillId="0" borderId="4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  <xf numFmtId="0" fontId="13" fillId="0" borderId="40" xfId="56" applyFont="1" applyBorder="1" applyAlignment="1">
      <alignment horizontal="center" vertical="center"/>
      <protection/>
    </xf>
    <xf numFmtId="0" fontId="17" fillId="0" borderId="43" xfId="39" applyFont="1" applyBorder="1" applyAlignment="1">
      <alignment horizontal="center" vertical="center"/>
      <protection/>
    </xf>
    <xf numFmtId="0" fontId="17" fillId="0" borderId="44" xfId="39" applyFont="1" applyBorder="1" applyAlignment="1">
      <alignment horizontal="center" vertical="center"/>
      <protection/>
    </xf>
    <xf numFmtId="0" fontId="17" fillId="0" borderId="45" xfId="39" applyFont="1" applyBorder="1" applyAlignment="1">
      <alignment horizontal="center" vertical="center"/>
      <protection/>
    </xf>
    <xf numFmtId="0" fontId="17" fillId="0" borderId="46" xfId="39" applyFont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13" fillId="2" borderId="47" xfId="0" applyFont="1" applyFill="1" applyBorder="1" applyAlignment="1" applyProtection="1">
      <alignment horizontal="left" vertical="center"/>
      <protection hidden="1"/>
    </xf>
    <xf numFmtId="0" fontId="13" fillId="2" borderId="35" xfId="0" applyFont="1" applyFill="1" applyBorder="1" applyAlignment="1" applyProtection="1">
      <alignment horizontal="left" vertical="center"/>
      <protection hidden="1"/>
    </xf>
    <xf numFmtId="0" fontId="16" fillId="0" borderId="48" xfId="59" applyFont="1" applyBorder="1" applyAlignment="1" applyProtection="1">
      <alignment horizontal="left" vertical="center"/>
      <protection locked="0"/>
    </xf>
    <xf numFmtId="0" fontId="16" fillId="0" borderId="26" xfId="59" applyFont="1" applyBorder="1" applyAlignment="1" applyProtection="1">
      <alignment horizontal="left" vertical="center"/>
      <protection locked="0"/>
    </xf>
    <xf numFmtId="0" fontId="16" fillId="0" borderId="49" xfId="59" applyFont="1" applyBorder="1" applyAlignment="1" applyProtection="1">
      <alignment horizontal="left" vertical="center"/>
      <protection locked="0"/>
    </xf>
    <xf numFmtId="0" fontId="22" fillId="0" borderId="50" xfId="59" applyFont="1" applyBorder="1" applyAlignment="1" applyProtection="1">
      <alignment horizontal="left" vertical="center"/>
      <protection locked="0"/>
    </xf>
    <xf numFmtId="0" fontId="22" fillId="0" borderId="51" xfId="59" applyFont="1" applyBorder="1" applyAlignment="1" applyProtection="1">
      <alignment horizontal="left" vertical="center"/>
      <protection locked="0"/>
    </xf>
    <xf numFmtId="0" fontId="22" fillId="0" borderId="52" xfId="59" applyFont="1" applyBorder="1" applyAlignment="1" applyProtection="1">
      <alignment horizontal="left" vertical="center"/>
      <protection locked="0"/>
    </xf>
    <xf numFmtId="0" fontId="16" fillId="0" borderId="53" xfId="0" applyFont="1" applyBorder="1" applyAlignment="1" applyProtection="1">
      <alignment horizontal="left" vertical="center"/>
      <protection locked="0"/>
    </xf>
    <xf numFmtId="0" fontId="16" fillId="0" borderId="54" xfId="0" applyFont="1" applyBorder="1" applyAlignment="1" applyProtection="1">
      <alignment horizontal="left" vertical="center"/>
      <protection locked="0"/>
    </xf>
    <xf numFmtId="0" fontId="16" fillId="0" borderId="55" xfId="0" applyFont="1" applyBorder="1" applyAlignment="1" applyProtection="1">
      <alignment horizontal="left" vertical="center"/>
      <protection locked="0"/>
    </xf>
    <xf numFmtId="49" fontId="10" fillId="0" borderId="48" xfId="0" applyNumberFormat="1" applyFont="1" applyBorder="1" applyAlignment="1" applyProtection="1">
      <alignment horizontal="left" vertical="center"/>
      <protection locked="0"/>
    </xf>
    <xf numFmtId="49" fontId="10" fillId="0" borderId="56" xfId="0" applyNumberFormat="1" applyFont="1" applyBorder="1" applyAlignment="1" applyProtection="1">
      <alignment horizontal="left" vertical="center"/>
      <protection locked="0"/>
    </xf>
    <xf numFmtId="0" fontId="10" fillId="0" borderId="53" xfId="0" applyFont="1" applyBorder="1" applyAlignment="1" applyProtection="1">
      <alignment horizontal="left" vertical="center"/>
      <protection locked="0"/>
    </xf>
    <xf numFmtId="0" fontId="10" fillId="0" borderId="57" xfId="0" applyFont="1" applyBorder="1" applyAlignment="1" applyProtection="1">
      <alignment horizontal="left" vertical="center"/>
      <protection locked="0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oman EE 12 Normál" xfId="51"/>
    <cellStyle name="Followed Hyperlink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tabSelected="1"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4" t="s">
        <v>19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 ht="19.5" customHeight="1" thickBot="1">
      <c r="B3" s="5" t="s">
        <v>0</v>
      </c>
      <c r="C3" s="6"/>
      <c r="D3" s="61" t="s">
        <v>49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3"/>
    </row>
    <row r="4" spans="2:20" ht="19.5" customHeight="1" thickTop="1">
      <c r="B4" s="7" t="s">
        <v>2</v>
      </c>
      <c r="C4" s="8"/>
      <c r="D4" s="72" t="s">
        <v>28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4"/>
      <c r="Q4" s="85" t="s">
        <v>13</v>
      </c>
      <c r="R4" s="86"/>
      <c r="S4" s="81" t="s">
        <v>26</v>
      </c>
      <c r="T4" s="82"/>
    </row>
    <row r="5" spans="2:20" ht="19.5" customHeight="1">
      <c r="B5" s="7" t="s">
        <v>3</v>
      </c>
      <c r="C5" s="9"/>
      <c r="D5" s="78" t="s">
        <v>29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80"/>
      <c r="Q5" s="87" t="s">
        <v>1</v>
      </c>
      <c r="R5" s="88"/>
      <c r="S5" s="83" t="s">
        <v>27</v>
      </c>
      <c r="T5" s="84"/>
    </row>
    <row r="6" spans="2:20" ht="19.5" customHeight="1" thickBot="1">
      <c r="B6" s="10" t="s">
        <v>4</v>
      </c>
      <c r="C6" s="11"/>
      <c r="D6" s="75" t="s">
        <v>30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7"/>
      <c r="Q6" s="12"/>
      <c r="R6" s="13"/>
      <c r="S6" s="58" t="s">
        <v>47</v>
      </c>
      <c r="T6" s="49"/>
    </row>
    <row r="7" spans="2:20" ht="24.75" customHeight="1">
      <c r="B7" s="14"/>
      <c r="C7" s="15" t="str">
        <f>D4</f>
        <v>TJ Jiskra Nejdek</v>
      </c>
      <c r="D7" s="15" t="str">
        <f>D5</f>
        <v>BA Plzeň</v>
      </c>
      <c r="E7" s="65" t="s">
        <v>5</v>
      </c>
      <c r="F7" s="66"/>
      <c r="G7" s="66"/>
      <c r="H7" s="66"/>
      <c r="I7" s="66"/>
      <c r="J7" s="66"/>
      <c r="K7" s="66"/>
      <c r="L7" s="66"/>
      <c r="M7" s="67"/>
      <c r="N7" s="68" t="s">
        <v>14</v>
      </c>
      <c r="O7" s="69"/>
      <c r="P7" s="68" t="s">
        <v>15</v>
      </c>
      <c r="Q7" s="69"/>
      <c r="R7" s="68" t="s">
        <v>16</v>
      </c>
      <c r="S7" s="69"/>
      <c r="T7" s="47" t="s">
        <v>6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22"/>
      <c r="O8" s="23"/>
      <c r="P8" s="22"/>
      <c r="Q8" s="23"/>
      <c r="R8" s="22"/>
      <c r="S8" s="23"/>
      <c r="T8" s="24"/>
    </row>
    <row r="9" spans="2:20" ht="30" customHeight="1" thickTop="1">
      <c r="B9" s="25" t="s">
        <v>18</v>
      </c>
      <c r="C9" s="57" t="s">
        <v>31</v>
      </c>
      <c r="D9" s="60" t="s">
        <v>48</v>
      </c>
      <c r="E9" s="50">
        <v>21</v>
      </c>
      <c r="F9" s="27" t="s">
        <v>17</v>
      </c>
      <c r="G9" s="51">
        <v>0</v>
      </c>
      <c r="H9" s="50">
        <v>21</v>
      </c>
      <c r="I9" s="27" t="s">
        <v>17</v>
      </c>
      <c r="J9" s="51">
        <v>0</v>
      </c>
      <c r="K9" s="50"/>
      <c r="L9" s="27" t="s">
        <v>17</v>
      </c>
      <c r="M9" s="51"/>
      <c r="N9" s="29">
        <f aca="true" t="shared" si="0" ref="N9:N14">E9+H9+K9</f>
        <v>42</v>
      </c>
      <c r="O9" s="30">
        <f aca="true" t="shared" si="1" ref="O9:O14">G9+J9+M9</f>
        <v>0</v>
      </c>
      <c r="P9" s="31">
        <f aca="true" t="shared" si="2" ref="P9:P14">IF(E9&gt;G9,1,0)+IF(H9&gt;J9,1,0)+IF(K9&gt;M9,1,0)</f>
        <v>2</v>
      </c>
      <c r="Q9" s="26">
        <f aca="true" t="shared" si="3" ref="Q9:Q14">IF(E9&lt;G9,1,0)+IF(H9&lt;J9,1,0)+IF(K9&lt;M9,1,0)</f>
        <v>0</v>
      </c>
      <c r="R9" s="45">
        <f aca="true" t="shared" si="4" ref="R9:S15">IF(P9=2,1,0)</f>
        <v>1</v>
      </c>
      <c r="S9" s="28">
        <f t="shared" si="4"/>
        <v>0</v>
      </c>
      <c r="T9" s="59"/>
    </row>
    <row r="10" spans="2:20" ht="30" customHeight="1">
      <c r="B10" s="25" t="s">
        <v>20</v>
      </c>
      <c r="C10" s="57" t="s">
        <v>32</v>
      </c>
      <c r="D10" s="57" t="s">
        <v>40</v>
      </c>
      <c r="E10" s="50">
        <v>10</v>
      </c>
      <c r="F10" s="26" t="s">
        <v>17</v>
      </c>
      <c r="G10" s="51">
        <v>21</v>
      </c>
      <c r="H10" s="50">
        <v>3</v>
      </c>
      <c r="I10" s="26" t="s">
        <v>17</v>
      </c>
      <c r="J10" s="51">
        <v>21</v>
      </c>
      <c r="K10" s="50"/>
      <c r="L10" s="26" t="s">
        <v>17</v>
      </c>
      <c r="M10" s="51"/>
      <c r="N10" s="29">
        <f t="shared" si="0"/>
        <v>13</v>
      </c>
      <c r="O10" s="30">
        <f t="shared" si="1"/>
        <v>42</v>
      </c>
      <c r="P10" s="31">
        <f t="shared" si="2"/>
        <v>0</v>
      </c>
      <c r="Q10" s="26">
        <f t="shared" si="3"/>
        <v>2</v>
      </c>
      <c r="R10" s="46">
        <f t="shared" si="4"/>
        <v>0</v>
      </c>
      <c r="S10" s="28">
        <f t="shared" si="4"/>
        <v>1</v>
      </c>
      <c r="T10" s="52"/>
    </row>
    <row r="11" spans="2:20" ht="30" customHeight="1">
      <c r="B11" s="25" t="s">
        <v>21</v>
      </c>
      <c r="C11" s="57" t="s">
        <v>33</v>
      </c>
      <c r="D11" s="57" t="s">
        <v>41</v>
      </c>
      <c r="E11" s="50">
        <v>21</v>
      </c>
      <c r="F11" s="26" t="s">
        <v>17</v>
      </c>
      <c r="G11" s="51">
        <v>16</v>
      </c>
      <c r="H11" s="50">
        <v>20</v>
      </c>
      <c r="I11" s="26" t="s">
        <v>17</v>
      </c>
      <c r="J11" s="51">
        <v>22</v>
      </c>
      <c r="K11" s="50">
        <v>19</v>
      </c>
      <c r="L11" s="26" t="s">
        <v>17</v>
      </c>
      <c r="M11" s="51">
        <v>21</v>
      </c>
      <c r="N11" s="29">
        <f t="shared" si="0"/>
        <v>60</v>
      </c>
      <c r="O11" s="30">
        <f t="shared" si="1"/>
        <v>59</v>
      </c>
      <c r="P11" s="31">
        <f t="shared" si="2"/>
        <v>1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52"/>
    </row>
    <row r="12" spans="2:20" ht="30" customHeight="1">
      <c r="B12" s="25" t="s">
        <v>22</v>
      </c>
      <c r="C12" s="57" t="s">
        <v>34</v>
      </c>
      <c r="D12" s="57" t="s">
        <v>38</v>
      </c>
      <c r="E12" s="50">
        <v>10</v>
      </c>
      <c r="F12" s="26" t="s">
        <v>17</v>
      </c>
      <c r="G12" s="51">
        <v>21</v>
      </c>
      <c r="H12" s="50">
        <v>3</v>
      </c>
      <c r="I12" s="26" t="s">
        <v>17</v>
      </c>
      <c r="J12" s="51">
        <v>21</v>
      </c>
      <c r="K12" s="50"/>
      <c r="L12" s="26" t="s">
        <v>17</v>
      </c>
      <c r="M12" s="51"/>
      <c r="N12" s="29">
        <f t="shared" si="0"/>
        <v>13</v>
      </c>
      <c r="O12" s="30">
        <f t="shared" si="1"/>
        <v>42</v>
      </c>
      <c r="P12" s="31">
        <f t="shared" si="2"/>
        <v>0</v>
      </c>
      <c r="Q12" s="26">
        <f t="shared" si="3"/>
        <v>2</v>
      </c>
      <c r="R12" s="46">
        <f t="shared" si="4"/>
        <v>0</v>
      </c>
      <c r="S12" s="28">
        <f t="shared" si="4"/>
        <v>1</v>
      </c>
      <c r="T12" s="59" t="s">
        <v>45</v>
      </c>
    </row>
    <row r="13" spans="2:20" ht="30" customHeight="1">
      <c r="B13" s="25" t="s">
        <v>23</v>
      </c>
      <c r="C13" s="57" t="s">
        <v>35</v>
      </c>
      <c r="D13" s="57" t="s">
        <v>39</v>
      </c>
      <c r="E13" s="50">
        <v>21</v>
      </c>
      <c r="F13" s="26" t="s">
        <v>17</v>
      </c>
      <c r="G13" s="51">
        <v>18</v>
      </c>
      <c r="H13" s="50">
        <v>13</v>
      </c>
      <c r="I13" s="26" t="s">
        <v>17</v>
      </c>
      <c r="J13" s="51">
        <v>21</v>
      </c>
      <c r="K13" s="50">
        <v>15</v>
      </c>
      <c r="L13" s="26" t="s">
        <v>17</v>
      </c>
      <c r="M13" s="51">
        <v>21</v>
      </c>
      <c r="N13" s="29">
        <f t="shared" si="0"/>
        <v>49</v>
      </c>
      <c r="O13" s="30">
        <f t="shared" si="1"/>
        <v>60</v>
      </c>
      <c r="P13" s="31">
        <f t="shared" si="2"/>
        <v>1</v>
      </c>
      <c r="Q13" s="26">
        <f t="shared" si="3"/>
        <v>2</v>
      </c>
      <c r="R13" s="46">
        <f t="shared" si="4"/>
        <v>0</v>
      </c>
      <c r="S13" s="28">
        <f t="shared" si="4"/>
        <v>1</v>
      </c>
      <c r="T13" s="59" t="s">
        <v>46</v>
      </c>
    </row>
    <row r="14" spans="2:20" ht="30" customHeight="1">
      <c r="B14" s="25" t="s">
        <v>24</v>
      </c>
      <c r="C14" s="57" t="s">
        <v>36</v>
      </c>
      <c r="D14" s="57" t="s">
        <v>42</v>
      </c>
      <c r="E14" s="50">
        <v>16</v>
      </c>
      <c r="F14" s="26" t="s">
        <v>17</v>
      </c>
      <c r="G14" s="51">
        <v>21</v>
      </c>
      <c r="H14" s="50">
        <v>13</v>
      </c>
      <c r="I14" s="26" t="s">
        <v>17</v>
      </c>
      <c r="J14" s="51">
        <v>21</v>
      </c>
      <c r="K14" s="50"/>
      <c r="L14" s="26" t="s">
        <v>17</v>
      </c>
      <c r="M14" s="51"/>
      <c r="N14" s="29">
        <f t="shared" si="0"/>
        <v>29</v>
      </c>
      <c r="O14" s="30">
        <f t="shared" si="1"/>
        <v>42</v>
      </c>
      <c r="P14" s="31">
        <f t="shared" si="2"/>
        <v>0</v>
      </c>
      <c r="Q14" s="26">
        <f t="shared" si="3"/>
        <v>2</v>
      </c>
      <c r="R14" s="46">
        <f t="shared" si="4"/>
        <v>0</v>
      </c>
      <c r="S14" s="28">
        <f t="shared" si="4"/>
        <v>1</v>
      </c>
      <c r="T14" s="59" t="s">
        <v>44</v>
      </c>
    </row>
    <row r="15" spans="2:20" ht="30" customHeight="1" thickBot="1">
      <c r="B15" s="25" t="s">
        <v>25</v>
      </c>
      <c r="C15" s="57" t="s">
        <v>37</v>
      </c>
      <c r="D15" s="57" t="s">
        <v>43</v>
      </c>
      <c r="E15" s="50">
        <v>16</v>
      </c>
      <c r="F15" s="26" t="s">
        <v>17</v>
      </c>
      <c r="G15" s="51">
        <v>21</v>
      </c>
      <c r="H15" s="50">
        <v>12</v>
      </c>
      <c r="I15" s="26" t="s">
        <v>17</v>
      </c>
      <c r="J15" s="51">
        <v>21</v>
      </c>
      <c r="K15" s="50"/>
      <c r="L15" s="26" t="s">
        <v>17</v>
      </c>
      <c r="M15" s="51"/>
      <c r="N15" s="29">
        <f>E15+H15+K15</f>
        <v>28</v>
      </c>
      <c r="O15" s="30">
        <f>G15+J15+M15</f>
        <v>42</v>
      </c>
      <c r="P15" s="31">
        <f>IF(E15&gt;G15,1,0)+IF(H15&gt;J15,1,0)+IF(K15&gt;M15,1,0)</f>
        <v>0</v>
      </c>
      <c r="Q15" s="26">
        <f>IF(E15&lt;G15,1,0)+IF(H15&lt;J15,1,0)+IF(K15&lt;M15,1,0)</f>
        <v>2</v>
      </c>
      <c r="R15" s="46">
        <f t="shared" si="4"/>
        <v>0</v>
      </c>
      <c r="S15" s="28">
        <f t="shared" si="4"/>
        <v>1</v>
      </c>
      <c r="T15" s="59" t="s">
        <v>39</v>
      </c>
    </row>
    <row r="16" spans="2:20" ht="34.5" customHeight="1" thickBot="1">
      <c r="B16" s="32" t="s">
        <v>7</v>
      </c>
      <c r="C16" s="70" t="str">
        <f>IF(R16&gt;S16,D4,IF(S16&gt;R16,D5,"remíza"))</f>
        <v>BA Plzeň</v>
      </c>
      <c r="D16" s="70"/>
      <c r="E16" s="70"/>
      <c r="F16" s="70"/>
      <c r="G16" s="70"/>
      <c r="H16" s="70"/>
      <c r="I16" s="70"/>
      <c r="J16" s="70"/>
      <c r="K16" s="70"/>
      <c r="L16" s="70"/>
      <c r="M16" s="71"/>
      <c r="N16" s="33">
        <f aca="true" t="shared" si="5" ref="N16:S16">SUM(N9:N15)</f>
        <v>234</v>
      </c>
      <c r="O16" s="34">
        <f t="shared" si="5"/>
        <v>287</v>
      </c>
      <c r="P16" s="33">
        <f t="shared" si="5"/>
        <v>4</v>
      </c>
      <c r="Q16" s="35">
        <f t="shared" si="5"/>
        <v>12</v>
      </c>
      <c r="R16" s="33">
        <f t="shared" si="5"/>
        <v>1</v>
      </c>
      <c r="S16" s="34">
        <f t="shared" si="5"/>
        <v>6</v>
      </c>
      <c r="T16" s="48"/>
    </row>
    <row r="17" spans="2:20" ht="15">
      <c r="B17" s="44"/>
      <c r="C17" s="36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 t="s">
        <v>8</v>
      </c>
    </row>
    <row r="18" spans="2:20" ht="12.75">
      <c r="B18" s="39" t="s">
        <v>9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2:20" ht="12.75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2:20" ht="19.5" customHeight="1">
      <c r="B20" s="40" t="s">
        <v>10</v>
      </c>
      <c r="C20" s="53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41"/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</row>
    <row r="22" spans="2:20" ht="12.75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2:21" ht="12.75">
      <c r="B23" s="42" t="s">
        <v>11</v>
      </c>
      <c r="C23" s="36"/>
      <c r="D23" s="43"/>
      <c r="E23" s="42" t="s">
        <v>12</v>
      </c>
      <c r="F23" s="42"/>
      <c r="G23" s="42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 password="CC26" sheet="1"/>
  <mergeCells count="14">
    <mergeCell ref="C16:M16"/>
    <mergeCell ref="D4:P4"/>
    <mergeCell ref="D6:P6"/>
    <mergeCell ref="D5:P5"/>
    <mergeCell ref="S4:T4"/>
    <mergeCell ref="S5:T5"/>
    <mergeCell ref="Q4:R4"/>
    <mergeCell ref="Q5:R5"/>
    <mergeCell ref="D3:T3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sk</cp:lastModifiedBy>
  <cp:lastPrinted>2020-09-16T07:59:12Z</cp:lastPrinted>
  <dcterms:created xsi:type="dcterms:W3CDTF">1996-11-18T12:18:44Z</dcterms:created>
  <dcterms:modified xsi:type="dcterms:W3CDTF">2020-09-22T22:37:59Z</dcterms:modified>
  <cp:category/>
  <cp:version/>
  <cp:contentType/>
  <cp:contentStatus/>
</cp:coreProperties>
</file>