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8" activeTab="0"/>
  </bookViews>
  <sheets>
    <sheet name="TABULKA_U15" sheetId="1" r:id="rId1"/>
    <sheet name="Aš A-Aš B" sheetId="2" r:id="rId2"/>
    <sheet name="Vary-Nejdek" sheetId="3" r:id="rId3"/>
    <sheet name="Nejdek-Aš B" sheetId="4" r:id="rId4"/>
    <sheet name="Aš A-Vary" sheetId="5" r:id="rId5"/>
    <sheet name="Aš A-Nejdek" sheetId="6" r:id="rId6"/>
    <sheet name="Aš B-Vary" sheetId="7" r:id="rId7"/>
  </sheets>
  <definedNames>
    <definedName name="_xlnm.Print_Area" localSheetId="1">'Aš A-Aš B'!$B$2:$T$25</definedName>
    <definedName name="_xlnm.Print_Area" localSheetId="5">'Aš A-Nejdek'!$B$2:$T$25</definedName>
    <definedName name="_xlnm.Print_Area" localSheetId="4">'Aš A-Vary'!$B$2:$T$25</definedName>
    <definedName name="_xlnm.Print_Area" localSheetId="6">'Aš B-Vary'!$B$2:$T$25</definedName>
    <definedName name="_xlnm.Print_Area" localSheetId="3">'Nejdek-Aš B'!$B$2:$T$25</definedName>
    <definedName name="_xlnm.Print_Area" localSheetId="2">'Vary-Nejdek'!$B$2:$T$25</definedName>
  </definedNames>
  <calcPr fullCalcOnLoad="1"/>
</workbook>
</file>

<file path=xl/sharedStrings.xml><?xml version="1.0" encoding="utf-8"?>
<sst xmlns="http://schemas.openxmlformats.org/spreadsheetml/2006/main" count="454" uniqueCount="113">
  <si>
    <t>ZÁPIS O UTKÁNÍ SMÍŠENÝCH DRUŽSTEV</t>
  </si>
  <si>
    <t>Název soutěže:</t>
  </si>
  <si>
    <t>Družstvo "A"</t>
  </si>
  <si>
    <t>Badminton VK Aš "A"</t>
  </si>
  <si>
    <t>Datum:</t>
  </si>
  <si>
    <t>Družstvo "B"</t>
  </si>
  <si>
    <t>Badminton VK Aš "B"</t>
  </si>
  <si>
    <t>Místo:</t>
  </si>
  <si>
    <t>Aš</t>
  </si>
  <si>
    <t>Vrchní rozhodčí:</t>
  </si>
  <si>
    <t>Vítězslav Kokoř</t>
  </si>
  <si>
    <t>1.</t>
  </si>
  <si>
    <t xml:space="preserve">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</si>
  <si>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</si>
  <si>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</si>
  <si>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</si>
  <si>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</si>
  <si>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</si>
  <si>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</si>
  <si>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</si>
  <si>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</si>
  <si>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Zemanovič</t>
  </si>
  <si>
    <t>Kašša</t>
  </si>
  <si>
    <t>:</t>
  </si>
  <si>
    <t>2.dvouhra chlapců</t>
  </si>
  <si>
    <t>Pohlot</t>
  </si>
  <si>
    <t>Kopecký</t>
  </si>
  <si>
    <t>1.dvouhra dívek</t>
  </si>
  <si>
    <t>Jakubková</t>
  </si>
  <si>
    <t>Heidi</t>
  </si>
  <si>
    <t>2.dvouhra dívek</t>
  </si>
  <si>
    <t>Králová</t>
  </si>
  <si>
    <t>Židová</t>
  </si>
  <si>
    <t>čtyřhra chlapců</t>
  </si>
  <si>
    <t>Kundrát/Zemanovič</t>
  </si>
  <si>
    <t>Pham/Kopecký</t>
  </si>
  <si>
    <t>čtyřhra  dívek</t>
  </si>
  <si>
    <t>Vaníčková/Raithelová</t>
  </si>
  <si>
    <t>Chládková/Židová</t>
  </si>
  <si>
    <t>smíšená čtyřhra</t>
  </si>
  <si>
    <t>Raithelová/Pohlot</t>
  </si>
  <si>
    <t>Pham/Chládková</t>
  </si>
  <si>
    <t>VÍTĚZ: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</si>
  <si>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</si>
  <si>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</si>
  <si>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</si>
  <si>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</si>
  <si>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</si>
  <si>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</si>
  <si>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</si>
  <si>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TJ Slovan Karlovy Vary</t>
  </si>
  <si>
    <t>TJ Jiskra Nejdek</t>
  </si>
  <si>
    <t>Tomšík</t>
  </si>
  <si>
    <t>Bršťák</t>
  </si>
  <si>
    <t>Baroš</t>
  </si>
  <si>
    <t>Veselík</t>
  </si>
  <si>
    <t>Kundrátová</t>
  </si>
  <si>
    <t>Dvořáčková</t>
  </si>
  <si>
    <t>Juránková</t>
  </si>
  <si>
    <t>Krejčíříková</t>
  </si>
  <si>
    <t>Tomšík-Zeman</t>
  </si>
  <si>
    <t>Bršťák-Veselík</t>
  </si>
  <si>
    <t>Kundrátová-Juránková</t>
  </si>
  <si>
    <t>Nováková-Dvořáčková</t>
  </si>
  <si>
    <t>Kučera-Bartošová</t>
  </si>
  <si>
    <t>Šebek-Nováková</t>
  </si>
  <si>
    <t>2.</t>
  </si>
  <si>
    <t>Pham</t>
  </si>
  <si>
    <t>Nováková</t>
  </si>
  <si>
    <t>Chládková</t>
  </si>
  <si>
    <t>Krejčiříková</t>
  </si>
  <si>
    <t>Veselík - Šebek</t>
  </si>
  <si>
    <t>Pham/Kašša</t>
  </si>
  <si>
    <t>Nováková - Dvořáčková</t>
  </si>
  <si>
    <t>Chládková/Heidi</t>
  </si>
  <si>
    <t>Dvořáčková - Bršťák</t>
  </si>
  <si>
    <t>Kopecký/Židová</t>
  </si>
  <si>
    <t>Kundrát</t>
  </si>
  <si>
    <t>Kučera</t>
  </si>
  <si>
    <t>Zeman</t>
  </si>
  <si>
    <t>Vaníčková</t>
  </si>
  <si>
    <t>Raithelová</t>
  </si>
  <si>
    <t>Bartošová</t>
  </si>
  <si>
    <t>Kundrát - Zemanovič</t>
  </si>
  <si>
    <t>Tomšík - Baroš</t>
  </si>
  <si>
    <t>Jakubková - Králová</t>
  </si>
  <si>
    <t>Kundrátová - Bartošová</t>
  </si>
  <si>
    <t>Pohlot - Raithelová</t>
  </si>
  <si>
    <t>Juránková - Tomšík</t>
  </si>
  <si>
    <t>3.</t>
  </si>
  <si>
    <t>Veselík - Bršťák</t>
  </si>
  <si>
    <t>Šebek - Krejčiříková</t>
  </si>
  <si>
    <t>Kundrátová - Juránková</t>
  </si>
  <si>
    <t>Kopecký - Židová</t>
  </si>
  <si>
    <t>Zeman - Bartošová</t>
  </si>
  <si>
    <t>OP  ZpčBaS - družstev U15</t>
  </si>
  <si>
    <t>OBLASTNÍ PŘEBOR ZpčBaS - družstev U15 - 2019</t>
  </si>
  <si>
    <t>družstvo</t>
  </si>
  <si>
    <t>odehráno</t>
  </si>
  <si>
    <t>výhry</t>
  </si>
  <si>
    <t>remízy</t>
  </si>
  <si>
    <t>prohry</t>
  </si>
  <si>
    <t>scr.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</si>
  <si>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</si>
  <si>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</si>
  <si>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</si>
  <si>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</si>
  <si>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</si>
  <si>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</si>
  <si>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</si>
  <si>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Badminton VK Aš „A“</t>
  </si>
  <si>
    <t>Badminton VK Aš „B“</t>
  </si>
  <si>
    <t>4.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</si>
</sst>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dd/mm/yyyy"/>
  </numFmts>
  <fonts count="57">
    <font>
      <sz val="10"/>
      <name val="Arial CE"/>
      <family val="0"/>
    </font>
    <font>
      <sz val="10"/>
      <name val="Arial"/>
      <family val="0"/>
    </font>
    <font>
      <sz val="6"/>
      <name val="Small Fonts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dotted">
        <color indexed="8"/>
      </left>
      <right style="dotted">
        <color indexed="8"/>
      </right>
      <top>
        <color indexed="63"/>
      </top>
      <bottom style="medium"/>
    </border>
    <border>
      <left style="dotted">
        <color indexed="8"/>
      </left>
      <right style="dotted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otted">
        <color indexed="8"/>
      </left>
      <right style="thin">
        <color indexed="8"/>
      </right>
      <top>
        <color indexed="63"/>
      </top>
      <bottom style="medium"/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2" fillId="0" borderId="0">
      <alignment horizontal="center" vertical="center" wrapText="1"/>
      <protection/>
    </xf>
    <xf numFmtId="164" fontId="4" fillId="0" borderId="0" applyFill="0" applyBorder="0" applyProtection="0">
      <alignment horizontal="center"/>
    </xf>
    <xf numFmtId="164" fontId="4" fillId="0" borderId="0" applyFill="0" applyBorder="0" applyProtection="0">
      <alignment horizontal="center"/>
    </xf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0" fillId="0" borderId="7" applyNumberFormat="0" applyFill="0" applyAlignment="0" applyProtection="0"/>
    <xf numFmtId="0" fontId="3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56" applyFont="1" applyBorder="1" applyAlignment="1">
      <alignment vertical="center"/>
      <protection/>
    </xf>
    <xf numFmtId="0" fontId="1" fillId="0" borderId="11" xfId="0" applyFont="1" applyBorder="1" applyAlignment="1">
      <alignment vertical="center"/>
    </xf>
    <xf numFmtId="0" fontId="8" fillId="0" borderId="12" xfId="56" applyFont="1" applyBorder="1" applyAlignment="1">
      <alignment vertical="center"/>
      <protection/>
    </xf>
    <xf numFmtId="164" fontId="10" fillId="0" borderId="13" xfId="39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8" fillId="0" borderId="16" xfId="56" applyFont="1" applyBorder="1" applyAlignment="1">
      <alignment vertical="center"/>
      <protection/>
    </xf>
    <xf numFmtId="0" fontId="11" fillId="0" borderId="17" xfId="63" applyFont="1" applyBorder="1" applyAlignment="1">
      <alignment horizontal="center" vertical="center"/>
      <protection/>
    </xf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vertical="center"/>
    </xf>
    <xf numFmtId="0" fontId="10" fillId="0" borderId="21" xfId="59" applyFont="1" applyBorder="1">
      <alignment horizontal="center" vertical="center"/>
      <protection/>
    </xf>
    <xf numFmtId="0" fontId="10" fillId="0" borderId="22" xfId="59" applyFont="1" applyBorder="1">
      <alignment horizontal="center" vertical="center"/>
      <protection/>
    </xf>
    <xf numFmtId="0" fontId="11" fillId="0" borderId="23" xfId="38" applyFont="1" applyBorder="1" applyAlignment="1">
      <alignment horizontal="center" vertical="center"/>
      <protection/>
    </xf>
    <xf numFmtId="0" fontId="10" fillId="0" borderId="24" xfId="59" applyFont="1" applyBorder="1">
      <alignment horizontal="center" vertical="center"/>
      <protection/>
    </xf>
    <xf numFmtId="164" fontId="10" fillId="0" borderId="25" xfId="39" applyFont="1" applyFill="1" applyBorder="1" applyProtection="1">
      <alignment horizontal="center"/>
      <protection/>
    </xf>
    <xf numFmtId="0" fontId="10" fillId="0" borderId="25" xfId="59" applyFont="1" applyBorder="1">
      <alignment horizontal="center" vertical="center"/>
      <protection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1" fillId="0" borderId="28" xfId="38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 indent="1"/>
    </xf>
    <xf numFmtId="0" fontId="1" fillId="0" borderId="13" xfId="59" applyFont="1" applyBorder="1" applyAlignment="1">
      <alignment horizontal="left" vertical="center" indent="1"/>
      <protection/>
    </xf>
    <xf numFmtId="0" fontId="8" fillId="0" borderId="14" xfId="61" applyFont="1" applyBorder="1">
      <alignment horizontal="center" vertical="center"/>
      <protection/>
    </xf>
    <xf numFmtId="0" fontId="8" fillId="0" borderId="29" xfId="61" applyFont="1" applyBorder="1">
      <alignment horizontal="center" vertical="center"/>
      <protection/>
    </xf>
    <xf numFmtId="0" fontId="8" fillId="0" borderId="13" xfId="61" applyFont="1" applyBorder="1">
      <alignment horizontal="center" vertical="center"/>
      <protection/>
    </xf>
    <xf numFmtId="0" fontId="8" fillId="0" borderId="30" xfId="61" applyFont="1" applyBorder="1" applyProtection="1">
      <alignment horizontal="center" vertical="center"/>
      <protection hidden="1"/>
    </xf>
    <xf numFmtId="0" fontId="8" fillId="0" borderId="13" xfId="61" applyFont="1" applyBorder="1" applyProtection="1">
      <alignment horizontal="center" vertical="center"/>
      <protection hidden="1"/>
    </xf>
    <xf numFmtId="0" fontId="8" fillId="0" borderId="30" xfId="61" applyFont="1" applyBorder="1">
      <alignment horizontal="center" vertical="center"/>
      <protection/>
    </xf>
    <xf numFmtId="0" fontId="8" fillId="0" borderId="31" xfId="61" applyFont="1" applyBorder="1">
      <alignment horizontal="center" vertical="center"/>
      <protection/>
    </xf>
    <xf numFmtId="0" fontId="1" fillId="0" borderId="15" xfId="0" applyFont="1" applyBorder="1" applyAlignment="1">
      <alignment horizontal="left" vertical="center" indent="1"/>
    </xf>
    <xf numFmtId="0" fontId="8" fillId="0" borderId="32" xfId="61" applyFont="1" applyBorder="1">
      <alignment horizontal="center" vertical="center"/>
      <protection/>
    </xf>
    <xf numFmtId="0" fontId="11" fillId="0" borderId="33" xfId="38" applyFont="1" applyBorder="1" applyAlignment="1">
      <alignment horizontal="center" vertical="center" wrapText="1"/>
      <protection/>
    </xf>
    <xf numFmtId="0" fontId="1" fillId="0" borderId="34" xfId="0" applyFont="1" applyBorder="1" applyAlignment="1">
      <alignment horizontal="left" vertical="center" indent="1"/>
    </xf>
    <xf numFmtId="0" fontId="8" fillId="0" borderId="0" xfId="61" applyFont="1" applyBorder="1">
      <alignment horizontal="center" vertical="center"/>
      <protection/>
    </xf>
    <xf numFmtId="0" fontId="8" fillId="0" borderId="19" xfId="61" applyFont="1" applyBorder="1">
      <alignment horizontal="center" vertical="center"/>
      <protection/>
    </xf>
    <xf numFmtId="0" fontId="8" fillId="0" borderId="34" xfId="61" applyFont="1" applyBorder="1">
      <alignment horizontal="center" vertical="center"/>
      <protection/>
    </xf>
    <xf numFmtId="0" fontId="8" fillId="0" borderId="35" xfId="61" applyFont="1" applyBorder="1">
      <alignment horizontal="center" vertical="center"/>
      <protection/>
    </xf>
    <xf numFmtId="0" fontId="1" fillId="0" borderId="36" xfId="0" applyFont="1" applyBorder="1" applyAlignment="1">
      <alignment horizontal="left" vertical="center" indent="1"/>
    </xf>
    <xf numFmtId="0" fontId="14" fillId="33" borderId="37" xfId="60" applyFont="1" applyFill="1" applyBorder="1">
      <alignment vertical="center"/>
      <protection/>
    </xf>
    <xf numFmtId="0" fontId="10" fillId="0" borderId="38" xfId="59" applyFont="1" applyBorder="1" applyProtection="1">
      <alignment horizontal="center" vertical="center"/>
      <protection hidden="1"/>
    </xf>
    <xf numFmtId="0" fontId="10" fillId="0" borderId="39" xfId="59" applyFont="1" applyBorder="1" applyProtection="1">
      <alignment horizontal="center" vertical="center"/>
      <protection hidden="1"/>
    </xf>
    <xf numFmtId="0" fontId="10" fillId="0" borderId="40" xfId="59" applyFont="1" applyBorder="1" applyProtection="1">
      <alignment horizontal="center" vertical="center"/>
      <protection hidden="1"/>
    </xf>
    <xf numFmtId="0" fontId="1" fillId="0" borderId="41" xfId="0" applyFont="1" applyBorder="1" applyAlignment="1">
      <alignment horizontal="left" vertical="center" indent="1"/>
    </xf>
    <xf numFmtId="0" fontId="15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8" fillId="0" borderId="0" xfId="61" applyFont="1">
      <alignment horizontal="center" vertical="center"/>
      <protection/>
    </xf>
    <xf numFmtId="0" fontId="17" fillId="0" borderId="0" xfId="38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0" xfId="56" applyFont="1">
      <alignment/>
      <protection/>
    </xf>
    <xf numFmtId="0" fontId="8" fillId="0" borderId="0" xfId="56" applyFont="1">
      <alignment/>
      <protection/>
    </xf>
    <xf numFmtId="0" fontId="13" fillId="0" borderId="0" xfId="56" applyFont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9" xfId="60" applyFont="1" applyBorder="1" applyAlignment="1">
      <alignment horizontal="center" vertical="center"/>
      <protection/>
    </xf>
    <xf numFmtId="0" fontId="10" fillId="0" borderId="42" xfId="63" applyFont="1" applyBorder="1" applyAlignment="1">
      <alignment horizontal="left" vertical="center"/>
      <protection/>
    </xf>
    <xf numFmtId="0" fontId="1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center"/>
    </xf>
    <xf numFmtId="0" fontId="12" fillId="0" borderId="44" xfId="63" applyFont="1" applyBorder="1" applyAlignment="1">
      <alignment horizontal="left" vertical="center"/>
      <protection/>
    </xf>
    <xf numFmtId="0" fontId="11" fillId="0" borderId="45" xfId="38" applyFont="1" applyBorder="1" applyAlignment="1">
      <alignment horizontal="center" vertical="center"/>
      <protection/>
    </xf>
    <xf numFmtId="0" fontId="11" fillId="0" borderId="46" xfId="38" applyFont="1" applyBorder="1" applyAlignment="1">
      <alignment horizontal="center" vertical="center"/>
      <protection/>
    </xf>
    <xf numFmtId="0" fontId="13" fillId="0" borderId="25" xfId="38" applyFont="1" applyBorder="1" applyAlignment="1">
      <alignment horizontal="center" vertical="center"/>
      <protection/>
    </xf>
    <xf numFmtId="0" fontId="7" fillId="33" borderId="41" xfId="0" applyFont="1" applyFill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65" fontId="1" fillId="0" borderId="15" xfId="0" applyNumberFormat="1" applyFont="1" applyBorder="1" applyAlignment="1">
      <alignment horizontal="left" vertical="center"/>
    </xf>
    <xf numFmtId="0" fontId="10" fillId="0" borderId="50" xfId="63" applyFont="1" applyBorder="1" applyAlignment="1">
      <alignment horizontal="left" vertical="center"/>
      <protection/>
    </xf>
    <xf numFmtId="0" fontId="10" fillId="0" borderId="51" xfId="63" applyFont="1" applyBorder="1" applyAlignment="1">
      <alignment horizontal="left" vertical="center"/>
      <protection/>
    </xf>
    <xf numFmtId="0" fontId="35" fillId="0" borderId="0" xfId="48" applyFont="1" applyBorder="1" applyAlignment="1">
      <alignment horizontal="center"/>
      <protection/>
    </xf>
    <xf numFmtId="0" fontId="1" fillId="0" borderId="0" xfId="48">
      <alignment/>
      <protection/>
    </xf>
    <xf numFmtId="0" fontId="8" fillId="0" borderId="0" xfId="48" applyFont="1" applyBorder="1" applyAlignment="1">
      <alignment horizontal="center"/>
      <protection/>
    </xf>
    <xf numFmtId="0" fontId="10" fillId="0" borderId="52" xfId="48" applyFont="1" applyFill="1" applyBorder="1" applyAlignment="1">
      <alignment horizontal="left" vertical="center"/>
      <protection/>
    </xf>
    <xf numFmtId="0" fontId="1" fillId="0" borderId="53" xfId="48" applyFill="1" applyBorder="1" applyAlignment="1">
      <alignment horizontal="center" vertical="center"/>
      <protection/>
    </xf>
    <xf numFmtId="0" fontId="9" fillId="33" borderId="54" xfId="48" applyFont="1" applyFill="1" applyBorder="1" applyAlignment="1">
      <alignment horizontal="center" vertical="center"/>
      <protection/>
    </xf>
    <xf numFmtId="0" fontId="9" fillId="33" borderId="55" xfId="48" applyFont="1" applyFill="1" applyBorder="1" applyAlignment="1">
      <alignment horizontal="center" vertical="center"/>
      <protection/>
    </xf>
    <xf numFmtId="0" fontId="9" fillId="33" borderId="56" xfId="48" applyFont="1" applyFill="1" applyBorder="1" applyAlignment="1">
      <alignment horizontal="center" vertical="center"/>
      <protection/>
    </xf>
    <xf numFmtId="0" fontId="39" fillId="0" borderId="57" xfId="48" applyFont="1" applyFill="1" applyBorder="1" applyAlignment="1" applyProtection="1">
      <alignment horizontal="center" vertical="center"/>
      <protection hidden="1"/>
    </xf>
    <xf numFmtId="0" fontId="39" fillId="0" borderId="58" xfId="48" applyFont="1" applyFill="1" applyBorder="1" applyAlignment="1" applyProtection="1">
      <alignment horizontal="center" vertical="center"/>
      <protection hidden="1"/>
    </xf>
    <xf numFmtId="0" fontId="39" fillId="0" borderId="54" xfId="48" applyFont="1" applyFill="1" applyBorder="1" applyAlignment="1" applyProtection="1">
      <alignment horizontal="center" vertical="center"/>
      <protection hidden="1"/>
    </xf>
    <xf numFmtId="0" fontId="39" fillId="0" borderId="59" xfId="48" applyFont="1" applyFill="1" applyBorder="1" applyAlignment="1" applyProtection="1">
      <alignment horizontal="center" vertical="center"/>
      <protection hidden="1"/>
    </xf>
    <xf numFmtId="0" fontId="9" fillId="33" borderId="60" xfId="48" applyFont="1" applyFill="1" applyBorder="1" applyAlignment="1">
      <alignment horizontal="center" vertical="center"/>
      <protection/>
    </xf>
    <xf numFmtId="0" fontId="9" fillId="33" borderId="61" xfId="48" applyFont="1" applyFill="1" applyBorder="1" applyAlignment="1">
      <alignment horizontal="center" vertical="center"/>
      <protection/>
    </xf>
    <xf numFmtId="0" fontId="39" fillId="0" borderId="62" xfId="48" applyFont="1" applyFill="1" applyBorder="1" applyAlignment="1" applyProtection="1">
      <alignment horizontal="center" vertical="center"/>
      <protection hidden="1"/>
    </xf>
    <xf numFmtId="0" fontId="39" fillId="0" borderId="63" xfId="48" applyFont="1" applyFill="1" applyBorder="1" applyAlignment="1" applyProtection="1">
      <alignment horizontal="center" vertical="center"/>
      <protection hidden="1"/>
    </xf>
    <xf numFmtId="165" fontId="1" fillId="0" borderId="0" xfId="48" applyNumberFormat="1" applyFill="1" applyBorder="1" applyAlignment="1">
      <alignment horizontal="center"/>
      <protection/>
    </xf>
    <xf numFmtId="0" fontId="36" fillId="0" borderId="64" xfId="48" applyFont="1" applyBorder="1" applyAlignment="1">
      <alignment horizontal="right" wrapText="1"/>
      <protection/>
    </xf>
    <xf numFmtId="0" fontId="11" fillId="0" borderId="65" xfId="48" applyFont="1" applyBorder="1" applyAlignment="1">
      <alignment horizontal="center" wrapText="1"/>
      <protection/>
    </xf>
    <xf numFmtId="0" fontId="37" fillId="0" borderId="66" xfId="48" applyFont="1" applyBorder="1" applyAlignment="1">
      <alignment horizontal="center" wrapText="1"/>
      <protection/>
    </xf>
    <xf numFmtId="0" fontId="37" fillId="33" borderId="67" xfId="48" applyFont="1" applyFill="1" applyBorder="1" applyAlignment="1">
      <alignment horizontal="center" wrapText="1"/>
      <protection/>
    </xf>
    <xf numFmtId="0" fontId="37" fillId="33" borderId="68" xfId="48" applyFont="1" applyFill="1" applyBorder="1" applyAlignment="1">
      <alignment horizontal="center" wrapText="1"/>
      <protection/>
    </xf>
    <xf numFmtId="0" fontId="37" fillId="33" borderId="69" xfId="48" applyFont="1" applyFill="1" applyBorder="1" applyAlignment="1">
      <alignment horizontal="center" wrapText="1"/>
      <protection/>
    </xf>
    <xf numFmtId="0" fontId="37" fillId="0" borderId="67" xfId="48" applyFont="1" applyBorder="1" applyAlignment="1">
      <alignment horizontal="center" wrapText="1"/>
      <protection/>
    </xf>
    <xf numFmtId="0" fontId="37" fillId="0" borderId="68" xfId="48" applyFont="1" applyBorder="1" applyAlignment="1">
      <alignment horizontal="center" wrapText="1"/>
      <protection/>
    </xf>
    <xf numFmtId="0" fontId="37" fillId="0" borderId="70" xfId="48" applyFont="1" applyBorder="1" applyAlignment="1">
      <alignment horizontal="center" wrapText="1"/>
      <protection/>
    </xf>
    <xf numFmtId="0" fontId="38" fillId="33" borderId="71" xfId="48" applyFont="1" applyFill="1" applyBorder="1" applyAlignment="1">
      <alignment horizontal="center" wrapText="1"/>
      <protection/>
    </xf>
    <xf numFmtId="0" fontId="9" fillId="0" borderId="72" xfId="48" applyFont="1" applyFill="1" applyBorder="1" applyAlignment="1">
      <alignment horizontal="center" vertical="center"/>
      <protection/>
    </xf>
    <xf numFmtId="0" fontId="10" fillId="33" borderId="73" xfId="48" applyFont="1" applyFill="1" applyBorder="1" applyAlignment="1" applyProtection="1">
      <alignment horizontal="center" vertical="center"/>
      <protection hidden="1"/>
    </xf>
    <xf numFmtId="0" fontId="9" fillId="0" borderId="74" xfId="48" applyFont="1" applyFill="1" applyBorder="1" applyAlignment="1">
      <alignment horizontal="center" vertical="center"/>
      <protection/>
    </xf>
    <xf numFmtId="0" fontId="10" fillId="0" borderId="75" xfId="48" applyFont="1" applyFill="1" applyBorder="1" applyAlignment="1">
      <alignment horizontal="left" vertical="center"/>
      <protection/>
    </xf>
    <xf numFmtId="0" fontId="1" fillId="0" borderId="76" xfId="48" applyBorder="1" applyAlignment="1">
      <alignment horizontal="center" vertical="center"/>
      <protection/>
    </xf>
    <xf numFmtId="0" fontId="9" fillId="33" borderId="77" xfId="48" applyFont="1" applyFill="1" applyBorder="1" applyAlignment="1">
      <alignment horizontal="center" vertical="center"/>
      <protection/>
    </xf>
    <xf numFmtId="0" fontId="9" fillId="33" borderId="78" xfId="48" applyFont="1" applyFill="1" applyBorder="1" applyAlignment="1">
      <alignment horizontal="center" vertical="center"/>
      <protection/>
    </xf>
    <xf numFmtId="0" fontId="9" fillId="33" borderId="79" xfId="48" applyFont="1" applyFill="1" applyBorder="1" applyAlignment="1">
      <alignment horizontal="center" vertical="center"/>
      <protection/>
    </xf>
    <xf numFmtId="0" fontId="9" fillId="33" borderId="80" xfId="48" applyFont="1" applyFill="1" applyBorder="1" applyAlignment="1">
      <alignment horizontal="center" vertical="center"/>
      <protection/>
    </xf>
    <xf numFmtId="0" fontId="39" fillId="0" borderId="81" xfId="48" applyFont="1" applyBorder="1" applyAlignment="1" applyProtection="1">
      <alignment horizontal="center" vertical="center"/>
      <protection hidden="1"/>
    </xf>
    <xf numFmtId="0" fontId="39" fillId="0" borderId="82" xfId="48" applyFont="1" applyBorder="1" applyAlignment="1" applyProtection="1">
      <alignment horizontal="center" vertical="center"/>
      <protection hidden="1"/>
    </xf>
    <xf numFmtId="0" fontId="39" fillId="0" borderId="77" xfId="48" applyFont="1" applyBorder="1" applyAlignment="1" applyProtection="1">
      <alignment horizontal="center" vertical="center"/>
      <protection hidden="1"/>
    </xf>
    <xf numFmtId="0" fontId="39" fillId="0" borderId="83" xfId="48" applyFont="1" applyBorder="1" applyAlignment="1" applyProtection="1">
      <alignment horizontal="center" vertical="center"/>
      <protection hidden="1"/>
    </xf>
    <xf numFmtId="0" fontId="10" fillId="33" borderId="84" xfId="48" applyFont="1" applyFill="1" applyBorder="1" applyAlignment="1" applyProtection="1">
      <alignment horizontal="center" vertical="center"/>
      <protection hidden="1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Malé písmo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 6" xfId="52"/>
    <cellStyle name="Poznámka" xfId="53"/>
    <cellStyle name="Percent" xfId="54"/>
    <cellStyle name="Propojená buňka" xfId="55"/>
    <cellStyle name="Roman EE 12 Normál" xfId="56"/>
    <cellStyle name="Správně" xfId="57"/>
    <cellStyle name="Text upozornění" xfId="58"/>
    <cellStyle name="Universe EE 12 bcentr" xfId="59"/>
    <cellStyle name="Universe EE 12 bold" xfId="60"/>
    <cellStyle name="Universe EE 12 centr." xfId="61"/>
    <cellStyle name="Universe EE 12 norm." xfId="62"/>
    <cellStyle name="Universe EE 9 centr.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9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1.875" style="76" customWidth="1"/>
    <col min="2" max="2" width="4.75390625" style="76" customWidth="1"/>
    <col min="3" max="3" width="26.875" style="76" customWidth="1"/>
    <col min="4" max="4" width="8.625" style="76" customWidth="1"/>
    <col min="5" max="8" width="7.625" style="76" customWidth="1"/>
    <col min="9" max="14" width="8.75390625" style="76" customWidth="1"/>
    <col min="15" max="15" width="7.625" style="76" customWidth="1"/>
    <col min="16" max="16" width="3.75390625" style="76" customWidth="1"/>
    <col min="17" max="16384" width="9.125" style="76" customWidth="1"/>
  </cols>
  <sheetData>
    <row r="2" spans="2:15" ht="25.5" customHeight="1">
      <c r="B2" s="75" t="s">
        <v>96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5" ht="5.25" customHeigh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2:15" ht="5.25" customHeight="1" thickBot="1"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2:15" ht="23.25" customHeight="1" thickBot="1">
      <c r="B5" s="92"/>
      <c r="C5" s="93" t="s">
        <v>97</v>
      </c>
      <c r="D5" s="94" t="s">
        <v>98</v>
      </c>
      <c r="E5" s="95" t="s">
        <v>99</v>
      </c>
      <c r="F5" s="95" t="s">
        <v>100</v>
      </c>
      <c r="G5" s="96" t="s">
        <v>101</v>
      </c>
      <c r="H5" s="97" t="s">
        <v>102</v>
      </c>
      <c r="I5" s="98" t="s">
        <v>103</v>
      </c>
      <c r="J5" s="99" t="s">
        <v>104</v>
      </c>
      <c r="K5" s="99" t="s">
        <v>105</v>
      </c>
      <c r="L5" s="99" t="s">
        <v>106</v>
      </c>
      <c r="M5" s="99" t="s">
        <v>107</v>
      </c>
      <c r="N5" s="100" t="s">
        <v>108</v>
      </c>
      <c r="O5" s="101" t="s">
        <v>109</v>
      </c>
    </row>
    <row r="6" spans="2:15" ht="23.25" customHeight="1">
      <c r="B6" s="102" t="s">
        <v>11</v>
      </c>
      <c r="C6" s="78" t="s">
        <v>110</v>
      </c>
      <c r="D6" s="79">
        <v>3</v>
      </c>
      <c r="E6" s="80">
        <v>3</v>
      </c>
      <c r="F6" s="81">
        <v>0</v>
      </c>
      <c r="G6" s="81">
        <v>0</v>
      </c>
      <c r="H6" s="82">
        <v>0</v>
      </c>
      <c r="I6" s="83">
        <v>18</v>
      </c>
      <c r="J6" s="84">
        <v>3</v>
      </c>
      <c r="K6" s="85">
        <v>36</v>
      </c>
      <c r="L6" s="84">
        <v>9</v>
      </c>
      <c r="M6" s="85">
        <v>877</v>
      </c>
      <c r="N6" s="86">
        <v>556</v>
      </c>
      <c r="O6" s="103">
        <f>E6*3+F6*2+G6*1</f>
        <v>9</v>
      </c>
    </row>
    <row r="7" spans="2:15" ht="23.25" customHeight="1">
      <c r="B7" s="102" t="s">
        <v>66</v>
      </c>
      <c r="C7" s="78" t="s">
        <v>51</v>
      </c>
      <c r="D7" s="79">
        <v>3</v>
      </c>
      <c r="E7" s="80">
        <v>2</v>
      </c>
      <c r="F7" s="87">
        <v>0</v>
      </c>
      <c r="G7" s="88">
        <v>1</v>
      </c>
      <c r="H7" s="82">
        <v>0</v>
      </c>
      <c r="I7" s="83">
        <v>13</v>
      </c>
      <c r="J7" s="89">
        <v>8</v>
      </c>
      <c r="K7" s="85">
        <v>28</v>
      </c>
      <c r="L7" s="89">
        <v>17</v>
      </c>
      <c r="M7" s="85">
        <v>793</v>
      </c>
      <c r="N7" s="90">
        <v>675</v>
      </c>
      <c r="O7" s="103">
        <f>E7*3+F7*2+G7*1</f>
        <v>7</v>
      </c>
    </row>
    <row r="8" spans="2:15" ht="23.25" customHeight="1">
      <c r="B8" s="102" t="s">
        <v>89</v>
      </c>
      <c r="C8" s="78" t="s">
        <v>50</v>
      </c>
      <c r="D8" s="79">
        <v>3</v>
      </c>
      <c r="E8" s="80">
        <v>1</v>
      </c>
      <c r="F8" s="87">
        <v>0</v>
      </c>
      <c r="G8" s="88">
        <v>2</v>
      </c>
      <c r="H8" s="82">
        <v>0</v>
      </c>
      <c r="I8" s="83">
        <v>5</v>
      </c>
      <c r="J8" s="89">
        <v>16</v>
      </c>
      <c r="K8" s="85">
        <v>12</v>
      </c>
      <c r="L8" s="89">
        <v>35</v>
      </c>
      <c r="M8" s="85">
        <v>649</v>
      </c>
      <c r="N8" s="90">
        <v>927</v>
      </c>
      <c r="O8" s="103">
        <f>E8*3+F8*2+G8*1</f>
        <v>5</v>
      </c>
    </row>
    <row r="9" spans="2:15" ht="23.25" customHeight="1" thickBot="1">
      <c r="B9" s="104" t="s">
        <v>112</v>
      </c>
      <c r="C9" s="105" t="s">
        <v>111</v>
      </c>
      <c r="D9" s="106">
        <v>3</v>
      </c>
      <c r="E9" s="107">
        <v>0</v>
      </c>
      <c r="F9" s="108">
        <v>0</v>
      </c>
      <c r="G9" s="109">
        <v>3</v>
      </c>
      <c r="H9" s="110">
        <v>0</v>
      </c>
      <c r="I9" s="111">
        <v>6</v>
      </c>
      <c r="J9" s="112">
        <v>15</v>
      </c>
      <c r="K9" s="113">
        <v>15</v>
      </c>
      <c r="L9" s="112">
        <v>30</v>
      </c>
      <c r="M9" s="113">
        <v>669</v>
      </c>
      <c r="N9" s="114">
        <v>830</v>
      </c>
      <c r="O9" s="115">
        <f>E9*3+F9*2+G9*1</f>
        <v>3</v>
      </c>
    </row>
    <row r="10" ht="13.5" customHeight="1"/>
  </sheetData>
  <sheetProtection selectLockedCells="1" selectUnlockedCells="1"/>
  <mergeCells count="2">
    <mergeCell ref="B2:O2"/>
    <mergeCell ref="B3:O3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9.5" customHeight="1">
      <c r="B3" s="2" t="s">
        <v>1</v>
      </c>
      <c r="C3" s="3"/>
      <c r="D3" s="69" t="s">
        <v>95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>
      <c r="B4" s="4" t="s">
        <v>2</v>
      </c>
      <c r="C4" s="5"/>
      <c r="D4" s="60" t="s">
        <v>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 t="s">
        <v>4</v>
      </c>
      <c r="R4" s="61"/>
      <c r="S4" s="6"/>
      <c r="T4" s="72">
        <v>43757</v>
      </c>
    </row>
    <row r="5" spans="2:20" ht="19.5" customHeight="1">
      <c r="B5" s="4" t="s">
        <v>5</v>
      </c>
      <c r="C5" s="7"/>
      <c r="D5" s="62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 t="s">
        <v>7</v>
      </c>
      <c r="R5" s="63"/>
      <c r="S5" s="8"/>
      <c r="T5" s="9" t="s">
        <v>8</v>
      </c>
    </row>
    <row r="6" spans="2:20" ht="19.5" customHeight="1">
      <c r="B6" s="10" t="s">
        <v>9</v>
      </c>
      <c r="C6" s="11"/>
      <c r="D6" s="64" t="s">
        <v>10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2"/>
      <c r="R6" s="13"/>
      <c r="S6" s="14" t="s">
        <v>11</v>
      </c>
      <c r="T6" s="15" t="s">
        <v>12</v>
      </c>
    </row>
    <row r="7" spans="2:20" ht="24.75" customHeight="1">
      <c r="B7" s="16"/>
      <c r="C7" s="17" t="s">
        <v>13</v>
      </c>
      <c r="D7" s="17" t="s">
        <v>14</v>
      </c>
      <c r="E7" s="65" t="s">
        <v>15</v>
      </c>
      <c r="F7" s="65"/>
      <c r="G7" s="65"/>
      <c r="H7" s="65"/>
      <c r="I7" s="65"/>
      <c r="J7" s="65"/>
      <c r="K7" s="65"/>
      <c r="L7" s="65"/>
      <c r="M7" s="65"/>
      <c r="N7" s="66" t="s">
        <v>16</v>
      </c>
      <c r="O7" s="66"/>
      <c r="P7" s="66" t="s">
        <v>17</v>
      </c>
      <c r="Q7" s="66"/>
      <c r="R7" s="66" t="s">
        <v>18</v>
      </c>
      <c r="S7" s="66"/>
      <c r="T7" s="18" t="s">
        <v>19</v>
      </c>
    </row>
    <row r="8" spans="2:20" ht="9.75" customHeight="1">
      <c r="B8" s="19"/>
      <c r="C8" s="20"/>
      <c r="D8" s="21"/>
      <c r="E8" s="67">
        <v>1</v>
      </c>
      <c r="F8" s="67"/>
      <c r="G8" s="67"/>
      <c r="H8" s="67">
        <v>2</v>
      </c>
      <c r="I8" s="67"/>
      <c r="J8" s="67"/>
      <c r="K8" s="67">
        <v>3</v>
      </c>
      <c r="L8" s="67"/>
      <c r="M8" s="67"/>
      <c r="N8" s="22"/>
      <c r="O8" s="23"/>
      <c r="P8" s="22"/>
      <c r="Q8" s="23"/>
      <c r="R8" s="22"/>
      <c r="S8" s="23"/>
      <c r="T8" s="24"/>
    </row>
    <row r="9" spans="2:20" ht="30" customHeight="1">
      <c r="B9" s="25" t="s">
        <v>20</v>
      </c>
      <c r="C9" s="26" t="s">
        <v>21</v>
      </c>
      <c r="D9" s="27" t="s">
        <v>22</v>
      </c>
      <c r="E9" s="28">
        <v>21</v>
      </c>
      <c r="F9" s="29" t="s">
        <v>23</v>
      </c>
      <c r="G9" s="30">
        <v>15</v>
      </c>
      <c r="H9" s="28">
        <v>18</v>
      </c>
      <c r="I9" s="29" t="s">
        <v>23</v>
      </c>
      <c r="J9" s="30">
        <v>21</v>
      </c>
      <c r="K9" s="28">
        <v>21</v>
      </c>
      <c r="L9" s="29" t="s">
        <v>23</v>
      </c>
      <c r="M9" s="30">
        <v>10</v>
      </c>
      <c r="N9" s="31">
        <f aca="true" t="shared" si="0" ref="N9:N15">E9+H9+K9</f>
        <v>60</v>
      </c>
      <c r="O9" s="32">
        <f aca="true" t="shared" si="1" ref="O9:O15">G9+J9+M9</f>
        <v>46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1</v>
      </c>
      <c r="R9" s="34">
        <f aca="true" t="shared" si="4" ref="R9:R15">IF(P9=2,1,0)</f>
        <v>1</v>
      </c>
      <c r="S9" s="30">
        <f aca="true" t="shared" si="5" ref="S9:S15">IF(Q9=2,1,0)</f>
        <v>0</v>
      </c>
      <c r="T9" s="35"/>
    </row>
    <row r="10" spans="2:20" ht="30" customHeight="1">
      <c r="B10" s="25" t="s">
        <v>24</v>
      </c>
      <c r="C10" s="26" t="s">
        <v>25</v>
      </c>
      <c r="D10" s="26" t="s">
        <v>26</v>
      </c>
      <c r="E10" s="28">
        <v>21</v>
      </c>
      <c r="F10" s="28" t="s">
        <v>23</v>
      </c>
      <c r="G10" s="30">
        <v>7</v>
      </c>
      <c r="H10" s="28">
        <v>21</v>
      </c>
      <c r="I10" s="28" t="s">
        <v>23</v>
      </c>
      <c r="J10" s="30">
        <v>13</v>
      </c>
      <c r="K10" s="28"/>
      <c r="L10" s="28" t="s">
        <v>23</v>
      </c>
      <c r="M10" s="30"/>
      <c r="N10" s="31">
        <f t="shared" si="0"/>
        <v>42</v>
      </c>
      <c r="O10" s="32">
        <f t="shared" si="1"/>
        <v>20</v>
      </c>
      <c r="P10" s="33">
        <f t="shared" si="2"/>
        <v>2</v>
      </c>
      <c r="Q10" s="28">
        <f t="shared" si="3"/>
        <v>0</v>
      </c>
      <c r="R10" s="36">
        <f t="shared" si="4"/>
        <v>1</v>
      </c>
      <c r="S10" s="30">
        <f t="shared" si="5"/>
        <v>0</v>
      </c>
      <c r="T10" s="35"/>
    </row>
    <row r="11" spans="2:20" ht="30" customHeight="1">
      <c r="B11" s="25" t="s">
        <v>27</v>
      </c>
      <c r="C11" s="26" t="s">
        <v>28</v>
      </c>
      <c r="D11" s="26" t="s">
        <v>29</v>
      </c>
      <c r="E11" s="28">
        <v>21</v>
      </c>
      <c r="F11" s="28" t="s">
        <v>23</v>
      </c>
      <c r="G11" s="30">
        <v>10</v>
      </c>
      <c r="H11" s="28">
        <v>21</v>
      </c>
      <c r="I11" s="28" t="s">
        <v>23</v>
      </c>
      <c r="J11" s="30">
        <v>16</v>
      </c>
      <c r="K11" s="28"/>
      <c r="L11" s="28" t="s">
        <v>23</v>
      </c>
      <c r="M11" s="30"/>
      <c r="N11" s="31">
        <f t="shared" si="0"/>
        <v>42</v>
      </c>
      <c r="O11" s="32">
        <f t="shared" si="1"/>
        <v>26</v>
      </c>
      <c r="P11" s="33">
        <f t="shared" si="2"/>
        <v>2</v>
      </c>
      <c r="Q11" s="28">
        <f t="shared" si="3"/>
        <v>0</v>
      </c>
      <c r="R11" s="36">
        <f t="shared" si="4"/>
        <v>1</v>
      </c>
      <c r="S11" s="30">
        <f t="shared" si="5"/>
        <v>0</v>
      </c>
      <c r="T11" s="35"/>
    </row>
    <row r="12" spans="2:20" ht="30" customHeight="1">
      <c r="B12" s="25" t="s">
        <v>30</v>
      </c>
      <c r="C12" s="26" t="s">
        <v>31</v>
      </c>
      <c r="D12" s="26" t="s">
        <v>32</v>
      </c>
      <c r="E12" s="28">
        <v>21</v>
      </c>
      <c r="F12" s="28" t="s">
        <v>23</v>
      </c>
      <c r="G12" s="30">
        <v>7</v>
      </c>
      <c r="H12" s="28">
        <v>21</v>
      </c>
      <c r="I12" s="28" t="s">
        <v>23</v>
      </c>
      <c r="J12" s="30">
        <v>5</v>
      </c>
      <c r="K12" s="28"/>
      <c r="L12" s="28" t="s">
        <v>23</v>
      </c>
      <c r="M12" s="30"/>
      <c r="N12" s="31">
        <f t="shared" si="0"/>
        <v>42</v>
      </c>
      <c r="O12" s="32">
        <f t="shared" si="1"/>
        <v>12</v>
      </c>
      <c r="P12" s="33">
        <f t="shared" si="2"/>
        <v>2</v>
      </c>
      <c r="Q12" s="28">
        <f t="shared" si="3"/>
        <v>0</v>
      </c>
      <c r="R12" s="36">
        <f t="shared" si="4"/>
        <v>1</v>
      </c>
      <c r="S12" s="30">
        <f t="shared" si="5"/>
        <v>0</v>
      </c>
      <c r="T12" s="35"/>
    </row>
    <row r="13" spans="2:20" ht="30" customHeight="1">
      <c r="B13" s="25" t="s">
        <v>33</v>
      </c>
      <c r="C13" s="26" t="s">
        <v>34</v>
      </c>
      <c r="D13" s="26" t="s">
        <v>35</v>
      </c>
      <c r="E13" s="28">
        <v>21</v>
      </c>
      <c r="F13" s="28" t="s">
        <v>23</v>
      </c>
      <c r="G13" s="30">
        <v>8</v>
      </c>
      <c r="H13" s="28">
        <v>21</v>
      </c>
      <c r="I13" s="28" t="s">
        <v>23</v>
      </c>
      <c r="J13" s="30">
        <v>11</v>
      </c>
      <c r="K13" s="28"/>
      <c r="L13" s="28" t="s">
        <v>23</v>
      </c>
      <c r="M13" s="30"/>
      <c r="N13" s="31">
        <f t="shared" si="0"/>
        <v>42</v>
      </c>
      <c r="O13" s="32">
        <f t="shared" si="1"/>
        <v>19</v>
      </c>
      <c r="P13" s="33">
        <f t="shared" si="2"/>
        <v>2</v>
      </c>
      <c r="Q13" s="28">
        <f t="shared" si="3"/>
        <v>0</v>
      </c>
      <c r="R13" s="36">
        <f t="shared" si="4"/>
        <v>1</v>
      </c>
      <c r="S13" s="30">
        <f t="shared" si="5"/>
        <v>0</v>
      </c>
      <c r="T13" s="35"/>
    </row>
    <row r="14" spans="2:20" ht="30" customHeight="1">
      <c r="B14" s="25" t="s">
        <v>36</v>
      </c>
      <c r="C14" s="26" t="s">
        <v>37</v>
      </c>
      <c r="D14" s="26" t="s">
        <v>38</v>
      </c>
      <c r="E14" s="28">
        <v>21</v>
      </c>
      <c r="F14" s="28" t="s">
        <v>23</v>
      </c>
      <c r="G14" s="30">
        <v>10</v>
      </c>
      <c r="H14" s="28">
        <v>21</v>
      </c>
      <c r="I14" s="28" t="s">
        <v>23</v>
      </c>
      <c r="J14" s="30">
        <v>13</v>
      </c>
      <c r="K14" s="28"/>
      <c r="L14" s="28" t="s">
        <v>23</v>
      </c>
      <c r="M14" s="30"/>
      <c r="N14" s="31">
        <f t="shared" si="0"/>
        <v>42</v>
      </c>
      <c r="O14" s="32">
        <f t="shared" si="1"/>
        <v>23</v>
      </c>
      <c r="P14" s="33">
        <f t="shared" si="2"/>
        <v>2</v>
      </c>
      <c r="Q14" s="28">
        <f t="shared" si="3"/>
        <v>0</v>
      </c>
      <c r="R14" s="36">
        <f t="shared" si="4"/>
        <v>1</v>
      </c>
      <c r="S14" s="30">
        <f t="shared" si="5"/>
        <v>0</v>
      </c>
      <c r="T14" s="35"/>
    </row>
    <row r="15" spans="2:20" ht="30" customHeight="1">
      <c r="B15" s="37" t="s">
        <v>39</v>
      </c>
      <c r="C15" s="38" t="s">
        <v>40</v>
      </c>
      <c r="D15" s="38" t="s">
        <v>41</v>
      </c>
      <c r="E15" s="39">
        <v>21</v>
      </c>
      <c r="F15" s="40" t="s">
        <v>23</v>
      </c>
      <c r="G15" s="41">
        <v>15</v>
      </c>
      <c r="H15" s="39">
        <v>21</v>
      </c>
      <c r="I15" s="40" t="s">
        <v>23</v>
      </c>
      <c r="J15" s="41">
        <v>17</v>
      </c>
      <c r="K15" s="39"/>
      <c r="L15" s="40" t="s">
        <v>23</v>
      </c>
      <c r="M15" s="41"/>
      <c r="N15" s="31">
        <f t="shared" si="0"/>
        <v>42</v>
      </c>
      <c r="O15" s="32">
        <f t="shared" si="1"/>
        <v>32</v>
      </c>
      <c r="P15" s="33">
        <f t="shared" si="2"/>
        <v>2</v>
      </c>
      <c r="Q15" s="28">
        <f t="shared" si="3"/>
        <v>0</v>
      </c>
      <c r="R15" s="42">
        <f t="shared" si="4"/>
        <v>1</v>
      </c>
      <c r="S15" s="30">
        <f t="shared" si="5"/>
        <v>0</v>
      </c>
      <c r="T15" s="43"/>
    </row>
    <row r="16" spans="2:20" ht="34.5" customHeight="1">
      <c r="B16" s="44" t="s">
        <v>42</v>
      </c>
      <c r="C16" s="68" t="str">
        <f>IF(R16&gt;S16,D4,IF(S16&gt;R16,D5,"remíza"))</f>
        <v>Badminton VK Aš "A"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45">
        <f aca="true" t="shared" si="6" ref="N16:S16">SUM(N9:N15)</f>
        <v>312</v>
      </c>
      <c r="O16" s="46">
        <f t="shared" si="6"/>
        <v>178</v>
      </c>
      <c r="P16" s="45">
        <f t="shared" si="6"/>
        <v>14</v>
      </c>
      <c r="Q16" s="47">
        <f t="shared" si="6"/>
        <v>1</v>
      </c>
      <c r="R16" s="45">
        <f t="shared" si="6"/>
        <v>7</v>
      </c>
      <c r="S16" s="46">
        <f t="shared" si="6"/>
        <v>0</v>
      </c>
      <c r="T16" s="48"/>
    </row>
    <row r="17" spans="2:20" ht="15">
      <c r="B17" s="49" t="s">
        <v>43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 t="s">
        <v>44</v>
      </c>
    </row>
    <row r="18" spans="2:20" ht="12.75">
      <c r="B18" s="53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9.5" customHeight="1">
      <c r="B20" s="54" t="s">
        <v>46</v>
      </c>
      <c r="C20" s="50" t="s">
        <v>47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55"/>
      <c r="C21" s="50" t="s">
        <v>47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2:20" ht="12.7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1" ht="12.75">
      <c r="B23" s="56" t="s">
        <v>48</v>
      </c>
      <c r="C23" s="50"/>
      <c r="D23" s="57"/>
      <c r="E23" s="56" t="s">
        <v>49</v>
      </c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9.5" customHeight="1">
      <c r="B3" s="2" t="s">
        <v>1</v>
      </c>
      <c r="C3" s="3"/>
      <c r="D3" s="69" t="s">
        <v>95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>
      <c r="B4" s="4" t="s">
        <v>2</v>
      </c>
      <c r="C4" s="5"/>
      <c r="D4" s="74" t="s">
        <v>50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61" t="s">
        <v>4</v>
      </c>
      <c r="R4" s="61"/>
      <c r="S4" s="6"/>
      <c r="T4" s="72">
        <v>43757</v>
      </c>
    </row>
    <row r="5" spans="2:20" ht="19.5" customHeight="1">
      <c r="B5" s="4" t="s">
        <v>5</v>
      </c>
      <c r="C5" s="7"/>
      <c r="D5" s="73" t="s">
        <v>51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63" t="s">
        <v>7</v>
      </c>
      <c r="R5" s="63"/>
      <c r="S5" s="8"/>
      <c r="T5" s="9" t="s">
        <v>8</v>
      </c>
    </row>
    <row r="6" spans="2:20" ht="19.5" customHeight="1">
      <c r="B6" s="10" t="s">
        <v>9</v>
      </c>
      <c r="C6" s="11"/>
      <c r="D6" s="64" t="s">
        <v>10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2"/>
      <c r="R6" s="13"/>
      <c r="S6" s="14" t="s">
        <v>11</v>
      </c>
      <c r="T6" s="15" t="s">
        <v>12</v>
      </c>
    </row>
    <row r="7" spans="2:20" ht="24.75" customHeight="1">
      <c r="B7" s="16"/>
      <c r="C7" s="17" t="s">
        <v>13</v>
      </c>
      <c r="D7" s="17" t="s">
        <v>14</v>
      </c>
      <c r="E7" s="65" t="s">
        <v>15</v>
      </c>
      <c r="F7" s="65"/>
      <c r="G7" s="65"/>
      <c r="H7" s="65"/>
      <c r="I7" s="65"/>
      <c r="J7" s="65"/>
      <c r="K7" s="65"/>
      <c r="L7" s="65"/>
      <c r="M7" s="65"/>
      <c r="N7" s="66" t="s">
        <v>16</v>
      </c>
      <c r="O7" s="66"/>
      <c r="P7" s="66" t="s">
        <v>17</v>
      </c>
      <c r="Q7" s="66"/>
      <c r="R7" s="66" t="s">
        <v>18</v>
      </c>
      <c r="S7" s="66"/>
      <c r="T7" s="18" t="s">
        <v>19</v>
      </c>
    </row>
    <row r="8" spans="2:20" ht="9.75" customHeight="1">
      <c r="B8" s="19"/>
      <c r="C8" s="20"/>
      <c r="D8" s="21"/>
      <c r="E8" s="67">
        <v>1</v>
      </c>
      <c r="F8" s="67"/>
      <c r="G8" s="67"/>
      <c r="H8" s="67">
        <v>2</v>
      </c>
      <c r="I8" s="67"/>
      <c r="J8" s="67"/>
      <c r="K8" s="67">
        <v>3</v>
      </c>
      <c r="L8" s="67"/>
      <c r="M8" s="67"/>
      <c r="N8" s="22"/>
      <c r="O8" s="23"/>
      <c r="P8" s="22"/>
      <c r="Q8" s="23"/>
      <c r="R8" s="22"/>
      <c r="S8" s="23"/>
      <c r="T8" s="24"/>
    </row>
    <row r="9" spans="2:20" ht="30" customHeight="1">
      <c r="B9" s="25" t="s">
        <v>20</v>
      </c>
      <c r="C9" s="26" t="s">
        <v>52</v>
      </c>
      <c r="D9" s="27" t="s">
        <v>53</v>
      </c>
      <c r="E9" s="28">
        <v>13</v>
      </c>
      <c r="F9" s="29" t="s">
        <v>23</v>
      </c>
      <c r="G9" s="30">
        <v>21</v>
      </c>
      <c r="H9" s="28">
        <v>10</v>
      </c>
      <c r="I9" s="29" t="s">
        <v>23</v>
      </c>
      <c r="J9" s="30">
        <v>21</v>
      </c>
      <c r="K9" s="28"/>
      <c r="L9" s="29" t="s">
        <v>23</v>
      </c>
      <c r="M9" s="30"/>
      <c r="N9" s="31">
        <f aca="true" t="shared" si="0" ref="N9:N15">E9+H9+K9</f>
        <v>23</v>
      </c>
      <c r="O9" s="32">
        <f aca="true" t="shared" si="1" ref="O9:O15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34">
        <f aca="true" t="shared" si="4" ref="R9:R15">IF(P9=2,1,0)</f>
        <v>0</v>
      </c>
      <c r="S9" s="30">
        <f aca="true" t="shared" si="5" ref="S9:S15">IF(Q9=2,1,0)</f>
        <v>1</v>
      </c>
      <c r="T9" s="35"/>
    </row>
    <row r="10" spans="2:20" ht="30" customHeight="1">
      <c r="B10" s="25" t="s">
        <v>24</v>
      </c>
      <c r="C10" s="26" t="s">
        <v>54</v>
      </c>
      <c r="D10" s="26" t="s">
        <v>55</v>
      </c>
      <c r="E10" s="28">
        <v>21</v>
      </c>
      <c r="F10" s="28" t="s">
        <v>23</v>
      </c>
      <c r="G10" s="30">
        <v>18</v>
      </c>
      <c r="H10" s="28">
        <v>22</v>
      </c>
      <c r="I10" s="28" t="s">
        <v>23</v>
      </c>
      <c r="J10" s="30">
        <v>24</v>
      </c>
      <c r="K10" s="28">
        <v>21</v>
      </c>
      <c r="L10" s="28" t="s">
        <v>23</v>
      </c>
      <c r="M10" s="30">
        <v>15</v>
      </c>
      <c r="N10" s="31">
        <f t="shared" si="0"/>
        <v>64</v>
      </c>
      <c r="O10" s="32">
        <f t="shared" si="1"/>
        <v>57</v>
      </c>
      <c r="P10" s="33">
        <f t="shared" si="2"/>
        <v>2</v>
      </c>
      <c r="Q10" s="28">
        <f t="shared" si="3"/>
        <v>1</v>
      </c>
      <c r="R10" s="36">
        <f t="shared" si="4"/>
        <v>1</v>
      </c>
      <c r="S10" s="30">
        <f t="shared" si="5"/>
        <v>0</v>
      </c>
      <c r="T10" s="35"/>
    </row>
    <row r="11" spans="2:20" ht="30" customHeight="1">
      <c r="B11" s="25" t="s">
        <v>27</v>
      </c>
      <c r="C11" s="26" t="s">
        <v>56</v>
      </c>
      <c r="D11" s="26" t="s">
        <v>57</v>
      </c>
      <c r="E11" s="28">
        <v>5</v>
      </c>
      <c r="F11" s="28" t="s">
        <v>23</v>
      </c>
      <c r="G11" s="30">
        <v>21</v>
      </c>
      <c r="H11" s="28">
        <v>11</v>
      </c>
      <c r="I11" s="28" t="s">
        <v>23</v>
      </c>
      <c r="J11" s="30">
        <v>21</v>
      </c>
      <c r="K11" s="28"/>
      <c r="L11" s="28" t="s">
        <v>23</v>
      </c>
      <c r="M11" s="30"/>
      <c r="N11" s="31">
        <f t="shared" si="0"/>
        <v>16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36">
        <f t="shared" si="4"/>
        <v>0</v>
      </c>
      <c r="S11" s="30">
        <f t="shared" si="5"/>
        <v>1</v>
      </c>
      <c r="T11" s="35"/>
    </row>
    <row r="12" spans="2:20" ht="30" customHeight="1">
      <c r="B12" s="25" t="s">
        <v>30</v>
      </c>
      <c r="C12" s="26" t="s">
        <v>58</v>
      </c>
      <c r="D12" s="26" t="s">
        <v>59</v>
      </c>
      <c r="E12" s="28">
        <v>18</v>
      </c>
      <c r="F12" s="28" t="s">
        <v>23</v>
      </c>
      <c r="G12" s="30">
        <v>21</v>
      </c>
      <c r="H12" s="28">
        <v>21</v>
      </c>
      <c r="I12" s="28" t="s">
        <v>23</v>
      </c>
      <c r="J12" s="30">
        <v>17</v>
      </c>
      <c r="K12" s="28">
        <v>19</v>
      </c>
      <c r="L12" s="28" t="s">
        <v>23</v>
      </c>
      <c r="M12" s="30">
        <v>21</v>
      </c>
      <c r="N12" s="31">
        <f t="shared" si="0"/>
        <v>58</v>
      </c>
      <c r="O12" s="32">
        <f t="shared" si="1"/>
        <v>59</v>
      </c>
      <c r="P12" s="33">
        <f t="shared" si="2"/>
        <v>1</v>
      </c>
      <c r="Q12" s="28">
        <f t="shared" si="3"/>
        <v>2</v>
      </c>
      <c r="R12" s="36">
        <f t="shared" si="4"/>
        <v>0</v>
      </c>
      <c r="S12" s="30">
        <f t="shared" si="5"/>
        <v>1</v>
      </c>
      <c r="T12" s="35"/>
    </row>
    <row r="13" spans="2:20" ht="30" customHeight="1">
      <c r="B13" s="25" t="s">
        <v>33</v>
      </c>
      <c r="C13" s="26" t="s">
        <v>60</v>
      </c>
      <c r="D13" s="26" t="s">
        <v>61</v>
      </c>
      <c r="E13" s="28">
        <v>15</v>
      </c>
      <c r="F13" s="28" t="s">
        <v>23</v>
      </c>
      <c r="G13" s="30">
        <v>21</v>
      </c>
      <c r="H13" s="28">
        <v>19</v>
      </c>
      <c r="I13" s="28" t="s">
        <v>23</v>
      </c>
      <c r="J13" s="30">
        <v>21</v>
      </c>
      <c r="K13" s="28"/>
      <c r="L13" s="28" t="s">
        <v>23</v>
      </c>
      <c r="M13" s="30"/>
      <c r="N13" s="31">
        <f t="shared" si="0"/>
        <v>34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36">
        <f t="shared" si="4"/>
        <v>0</v>
      </c>
      <c r="S13" s="30">
        <f t="shared" si="5"/>
        <v>1</v>
      </c>
      <c r="T13" s="35"/>
    </row>
    <row r="14" spans="2:20" ht="30" customHeight="1">
      <c r="B14" s="25" t="s">
        <v>36</v>
      </c>
      <c r="C14" s="26" t="s">
        <v>62</v>
      </c>
      <c r="D14" s="26" t="s">
        <v>63</v>
      </c>
      <c r="E14" s="28">
        <v>5</v>
      </c>
      <c r="F14" s="28" t="s">
        <v>23</v>
      </c>
      <c r="G14" s="30">
        <v>21</v>
      </c>
      <c r="H14" s="28">
        <v>3</v>
      </c>
      <c r="I14" s="28" t="s">
        <v>23</v>
      </c>
      <c r="J14" s="30">
        <v>21</v>
      </c>
      <c r="K14" s="28"/>
      <c r="L14" s="28" t="s">
        <v>23</v>
      </c>
      <c r="M14" s="30"/>
      <c r="N14" s="31">
        <f t="shared" si="0"/>
        <v>8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36">
        <f t="shared" si="4"/>
        <v>0</v>
      </c>
      <c r="S14" s="30">
        <f t="shared" si="5"/>
        <v>1</v>
      </c>
      <c r="T14" s="35"/>
    </row>
    <row r="15" spans="2:20" ht="30" customHeight="1">
      <c r="B15" s="37" t="s">
        <v>39</v>
      </c>
      <c r="C15" s="38" t="s">
        <v>64</v>
      </c>
      <c r="D15" s="38" t="s">
        <v>65</v>
      </c>
      <c r="E15" s="39">
        <v>9</v>
      </c>
      <c r="F15" s="40" t="s">
        <v>23</v>
      </c>
      <c r="G15" s="41">
        <v>21</v>
      </c>
      <c r="H15" s="39">
        <v>8</v>
      </c>
      <c r="I15" s="40" t="s">
        <v>23</v>
      </c>
      <c r="J15" s="41">
        <v>21</v>
      </c>
      <c r="K15" s="39"/>
      <c r="L15" s="40" t="s">
        <v>23</v>
      </c>
      <c r="M15" s="41"/>
      <c r="N15" s="31">
        <f t="shared" si="0"/>
        <v>17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42">
        <f t="shared" si="4"/>
        <v>0</v>
      </c>
      <c r="S15" s="30">
        <f t="shared" si="5"/>
        <v>1</v>
      </c>
      <c r="T15" s="43"/>
    </row>
    <row r="16" spans="2:20" ht="34.5" customHeight="1">
      <c r="B16" s="44" t="s">
        <v>42</v>
      </c>
      <c r="C16" s="68" t="str">
        <f>IF(R16&gt;S16,D4,IF(S16&gt;R16,D5,"remíza"))</f>
        <v>TJ Jiskra Nejdek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45">
        <f aca="true" t="shared" si="6" ref="N16:S16">SUM(N9:N15)</f>
        <v>220</v>
      </c>
      <c r="O16" s="46">
        <f t="shared" si="6"/>
        <v>326</v>
      </c>
      <c r="P16" s="45">
        <f t="shared" si="6"/>
        <v>3</v>
      </c>
      <c r="Q16" s="47">
        <f t="shared" si="6"/>
        <v>13</v>
      </c>
      <c r="R16" s="45">
        <f t="shared" si="6"/>
        <v>1</v>
      </c>
      <c r="S16" s="46">
        <f t="shared" si="6"/>
        <v>6</v>
      </c>
      <c r="T16" s="48"/>
    </row>
    <row r="17" spans="2:20" ht="15">
      <c r="B17" s="49" t="s">
        <v>43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 t="s">
        <v>44</v>
      </c>
    </row>
    <row r="18" spans="2:20" ht="12.75">
      <c r="B18" s="53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9.5" customHeight="1">
      <c r="B20" s="54" t="s">
        <v>46</v>
      </c>
      <c r="C20" s="50" t="s">
        <v>47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55"/>
      <c r="C21" s="50" t="s">
        <v>47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2:20" ht="12.7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1" ht="12.75">
      <c r="B23" s="56" t="s">
        <v>48</v>
      </c>
      <c r="C23" s="50"/>
      <c r="D23" s="57"/>
      <c r="E23" s="56" t="s">
        <v>49</v>
      </c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9.5" customHeight="1">
      <c r="B3" s="2" t="s">
        <v>1</v>
      </c>
      <c r="C3" s="3"/>
      <c r="D3" s="69" t="s">
        <v>95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>
      <c r="B4" s="4" t="s">
        <v>2</v>
      </c>
      <c r="C4" s="5"/>
      <c r="D4" s="74" t="s">
        <v>51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61" t="s">
        <v>4</v>
      </c>
      <c r="R4" s="61"/>
      <c r="S4" s="6"/>
      <c r="T4" s="72">
        <v>43757</v>
      </c>
    </row>
    <row r="5" spans="2:20" ht="19.5" customHeight="1">
      <c r="B5" s="4" t="s">
        <v>5</v>
      </c>
      <c r="C5" s="7"/>
      <c r="D5" s="73" t="s">
        <v>6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63" t="s">
        <v>7</v>
      </c>
      <c r="R5" s="63"/>
      <c r="S5" s="8"/>
      <c r="T5" s="9" t="s">
        <v>8</v>
      </c>
    </row>
    <row r="6" spans="2:20" ht="19.5" customHeight="1">
      <c r="B6" s="10" t="s">
        <v>9</v>
      </c>
      <c r="C6" s="11"/>
      <c r="D6" s="64" t="s">
        <v>10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2"/>
      <c r="R6" s="13"/>
      <c r="S6" s="14" t="s">
        <v>66</v>
      </c>
      <c r="T6" s="15" t="s">
        <v>12</v>
      </c>
    </row>
    <row r="7" spans="2:20" ht="24.75" customHeight="1">
      <c r="B7" s="16"/>
      <c r="C7" s="17" t="s">
        <v>13</v>
      </c>
      <c r="D7" s="17" t="s">
        <v>14</v>
      </c>
      <c r="E7" s="65" t="s">
        <v>15</v>
      </c>
      <c r="F7" s="65"/>
      <c r="G7" s="65"/>
      <c r="H7" s="65"/>
      <c r="I7" s="65"/>
      <c r="J7" s="65"/>
      <c r="K7" s="65"/>
      <c r="L7" s="65"/>
      <c r="M7" s="65"/>
      <c r="N7" s="66" t="s">
        <v>16</v>
      </c>
      <c r="O7" s="66"/>
      <c r="P7" s="66" t="s">
        <v>17</v>
      </c>
      <c r="Q7" s="66"/>
      <c r="R7" s="66" t="s">
        <v>18</v>
      </c>
      <c r="S7" s="66"/>
      <c r="T7" s="18" t="s">
        <v>19</v>
      </c>
    </row>
    <row r="8" spans="2:20" ht="9.75" customHeight="1">
      <c r="B8" s="19"/>
      <c r="C8" s="20"/>
      <c r="D8" s="21"/>
      <c r="E8" s="67">
        <v>1</v>
      </c>
      <c r="F8" s="67"/>
      <c r="G8" s="67"/>
      <c r="H8" s="67">
        <v>2</v>
      </c>
      <c r="I8" s="67"/>
      <c r="J8" s="67"/>
      <c r="K8" s="67">
        <v>3</v>
      </c>
      <c r="L8" s="67"/>
      <c r="M8" s="67"/>
      <c r="N8" s="22"/>
      <c r="O8" s="23"/>
      <c r="P8" s="22"/>
      <c r="Q8" s="23"/>
      <c r="R8" s="22"/>
      <c r="S8" s="23"/>
      <c r="T8" s="24"/>
    </row>
    <row r="9" spans="2:20" ht="30" customHeight="1">
      <c r="B9" s="25" t="s">
        <v>20</v>
      </c>
      <c r="C9" s="26" t="s">
        <v>53</v>
      </c>
      <c r="D9" s="27" t="s">
        <v>67</v>
      </c>
      <c r="E9" s="28">
        <v>21</v>
      </c>
      <c r="F9" s="29" t="s">
        <v>23</v>
      </c>
      <c r="G9" s="30">
        <v>15</v>
      </c>
      <c r="H9" s="28">
        <v>21</v>
      </c>
      <c r="I9" s="29" t="s">
        <v>23</v>
      </c>
      <c r="J9" s="30">
        <v>6</v>
      </c>
      <c r="K9" s="28"/>
      <c r="L9" s="29" t="s">
        <v>23</v>
      </c>
      <c r="M9" s="30"/>
      <c r="N9" s="31">
        <f aca="true" t="shared" si="0" ref="N9:N15">E9+H9+K9</f>
        <v>42</v>
      </c>
      <c r="O9" s="32">
        <f aca="true" t="shared" si="1" ref="O9:O15">G9+J9+M9</f>
        <v>21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34">
        <f aca="true" t="shared" si="4" ref="R9:R15">IF(P9=2,1,0)</f>
        <v>1</v>
      </c>
      <c r="S9" s="30">
        <f aca="true" t="shared" si="5" ref="S9:S15">IF(Q9=2,1,0)</f>
        <v>0</v>
      </c>
      <c r="T9" s="35"/>
    </row>
    <row r="10" spans="2:20" ht="30" customHeight="1">
      <c r="B10" s="25" t="s">
        <v>24</v>
      </c>
      <c r="C10" s="26" t="s">
        <v>55</v>
      </c>
      <c r="D10" s="26" t="s">
        <v>22</v>
      </c>
      <c r="E10" s="28">
        <v>11</v>
      </c>
      <c r="F10" s="28" t="s">
        <v>23</v>
      </c>
      <c r="G10" s="30">
        <v>21</v>
      </c>
      <c r="H10" s="28">
        <v>20</v>
      </c>
      <c r="I10" s="28" t="s">
        <v>23</v>
      </c>
      <c r="J10" s="30">
        <v>22</v>
      </c>
      <c r="K10" s="28"/>
      <c r="L10" s="28" t="s">
        <v>23</v>
      </c>
      <c r="M10" s="30"/>
      <c r="N10" s="31">
        <f t="shared" si="0"/>
        <v>31</v>
      </c>
      <c r="O10" s="32">
        <f t="shared" si="1"/>
        <v>43</v>
      </c>
      <c r="P10" s="33">
        <f t="shared" si="2"/>
        <v>0</v>
      </c>
      <c r="Q10" s="28">
        <f t="shared" si="3"/>
        <v>2</v>
      </c>
      <c r="R10" s="36">
        <f t="shared" si="4"/>
        <v>0</v>
      </c>
      <c r="S10" s="30">
        <f t="shared" si="5"/>
        <v>1</v>
      </c>
      <c r="T10" s="35"/>
    </row>
    <row r="11" spans="2:20" ht="30" customHeight="1">
      <c r="B11" s="25" t="s">
        <v>27</v>
      </c>
      <c r="C11" s="26" t="s">
        <v>68</v>
      </c>
      <c r="D11" s="26" t="s">
        <v>69</v>
      </c>
      <c r="E11" s="28">
        <v>21</v>
      </c>
      <c r="F11" s="28" t="s">
        <v>23</v>
      </c>
      <c r="G11" s="30">
        <v>12</v>
      </c>
      <c r="H11" s="28">
        <v>21</v>
      </c>
      <c r="I11" s="28" t="s">
        <v>23</v>
      </c>
      <c r="J11" s="30">
        <v>8</v>
      </c>
      <c r="K11" s="28"/>
      <c r="L11" s="28" t="s">
        <v>23</v>
      </c>
      <c r="M11" s="30"/>
      <c r="N11" s="31">
        <f t="shared" si="0"/>
        <v>42</v>
      </c>
      <c r="O11" s="32">
        <f t="shared" si="1"/>
        <v>20</v>
      </c>
      <c r="P11" s="33">
        <f t="shared" si="2"/>
        <v>2</v>
      </c>
      <c r="Q11" s="28">
        <f t="shared" si="3"/>
        <v>0</v>
      </c>
      <c r="R11" s="36">
        <f t="shared" si="4"/>
        <v>1</v>
      </c>
      <c r="S11" s="30">
        <f t="shared" si="5"/>
        <v>0</v>
      </c>
      <c r="T11" s="35"/>
    </row>
    <row r="12" spans="2:20" ht="30" customHeight="1">
      <c r="B12" s="25" t="s">
        <v>30</v>
      </c>
      <c r="C12" s="26" t="s">
        <v>70</v>
      </c>
      <c r="D12" s="26" t="s">
        <v>29</v>
      </c>
      <c r="E12" s="28">
        <v>9</v>
      </c>
      <c r="F12" s="28" t="s">
        <v>23</v>
      </c>
      <c r="G12" s="30">
        <v>21</v>
      </c>
      <c r="H12" s="28">
        <v>5</v>
      </c>
      <c r="I12" s="28" t="s">
        <v>23</v>
      </c>
      <c r="J12" s="30">
        <v>21</v>
      </c>
      <c r="K12" s="28"/>
      <c r="L12" s="28" t="s">
        <v>23</v>
      </c>
      <c r="M12" s="30"/>
      <c r="N12" s="31">
        <f t="shared" si="0"/>
        <v>14</v>
      </c>
      <c r="O12" s="32">
        <f t="shared" si="1"/>
        <v>42</v>
      </c>
      <c r="P12" s="33">
        <f t="shared" si="2"/>
        <v>0</v>
      </c>
      <c r="Q12" s="28">
        <f t="shared" si="3"/>
        <v>2</v>
      </c>
      <c r="R12" s="36">
        <f t="shared" si="4"/>
        <v>0</v>
      </c>
      <c r="S12" s="30">
        <f t="shared" si="5"/>
        <v>1</v>
      </c>
      <c r="T12" s="35"/>
    </row>
    <row r="13" spans="2:20" ht="30" customHeight="1">
      <c r="B13" s="25" t="s">
        <v>33</v>
      </c>
      <c r="C13" s="26" t="s">
        <v>71</v>
      </c>
      <c r="D13" s="26" t="s">
        <v>72</v>
      </c>
      <c r="E13" s="28">
        <v>9</v>
      </c>
      <c r="F13" s="28" t="s">
        <v>23</v>
      </c>
      <c r="G13" s="30">
        <v>21</v>
      </c>
      <c r="H13" s="28">
        <v>15</v>
      </c>
      <c r="I13" s="28" t="s">
        <v>23</v>
      </c>
      <c r="J13" s="30">
        <v>21</v>
      </c>
      <c r="K13" s="28"/>
      <c r="L13" s="28" t="s">
        <v>23</v>
      </c>
      <c r="M13" s="30"/>
      <c r="N13" s="31">
        <f t="shared" si="0"/>
        <v>24</v>
      </c>
      <c r="O13" s="32">
        <f t="shared" si="1"/>
        <v>42</v>
      </c>
      <c r="P13" s="33">
        <f t="shared" si="2"/>
        <v>0</v>
      </c>
      <c r="Q13" s="28">
        <f t="shared" si="3"/>
        <v>2</v>
      </c>
      <c r="R13" s="36">
        <f t="shared" si="4"/>
        <v>0</v>
      </c>
      <c r="S13" s="30">
        <f t="shared" si="5"/>
        <v>1</v>
      </c>
      <c r="T13" s="35"/>
    </row>
    <row r="14" spans="2:20" ht="30" customHeight="1">
      <c r="B14" s="25" t="s">
        <v>36</v>
      </c>
      <c r="C14" s="26" t="s">
        <v>73</v>
      </c>
      <c r="D14" s="26" t="s">
        <v>74</v>
      </c>
      <c r="E14" s="28">
        <v>21</v>
      </c>
      <c r="F14" s="28" t="s">
        <v>23</v>
      </c>
      <c r="G14" s="30">
        <v>9</v>
      </c>
      <c r="H14" s="28">
        <v>21</v>
      </c>
      <c r="I14" s="28" t="s">
        <v>23</v>
      </c>
      <c r="J14" s="30">
        <v>7</v>
      </c>
      <c r="K14" s="28"/>
      <c r="L14" s="28" t="s">
        <v>23</v>
      </c>
      <c r="M14" s="30"/>
      <c r="N14" s="31">
        <f t="shared" si="0"/>
        <v>42</v>
      </c>
      <c r="O14" s="32">
        <f t="shared" si="1"/>
        <v>16</v>
      </c>
      <c r="P14" s="33">
        <f t="shared" si="2"/>
        <v>2</v>
      </c>
      <c r="Q14" s="28">
        <f t="shared" si="3"/>
        <v>0</v>
      </c>
      <c r="R14" s="36">
        <f t="shared" si="4"/>
        <v>1</v>
      </c>
      <c r="S14" s="30">
        <f t="shared" si="5"/>
        <v>0</v>
      </c>
      <c r="T14" s="35"/>
    </row>
    <row r="15" spans="2:20" ht="30" customHeight="1">
      <c r="B15" s="37" t="s">
        <v>39</v>
      </c>
      <c r="C15" s="38" t="s">
        <v>75</v>
      </c>
      <c r="D15" s="38" t="s">
        <v>76</v>
      </c>
      <c r="E15" s="39">
        <v>21</v>
      </c>
      <c r="F15" s="40" t="s">
        <v>23</v>
      </c>
      <c r="G15" s="41">
        <v>4</v>
      </c>
      <c r="H15" s="39">
        <v>21</v>
      </c>
      <c r="I15" s="40" t="s">
        <v>23</v>
      </c>
      <c r="J15" s="41">
        <v>14</v>
      </c>
      <c r="K15" s="39"/>
      <c r="L15" s="40" t="s">
        <v>23</v>
      </c>
      <c r="M15" s="41"/>
      <c r="N15" s="31">
        <f t="shared" si="0"/>
        <v>42</v>
      </c>
      <c r="O15" s="32">
        <f t="shared" si="1"/>
        <v>18</v>
      </c>
      <c r="P15" s="33">
        <f t="shared" si="2"/>
        <v>2</v>
      </c>
      <c r="Q15" s="28">
        <f t="shared" si="3"/>
        <v>0</v>
      </c>
      <c r="R15" s="42">
        <f t="shared" si="4"/>
        <v>1</v>
      </c>
      <c r="S15" s="30">
        <f t="shared" si="5"/>
        <v>0</v>
      </c>
      <c r="T15" s="43"/>
    </row>
    <row r="16" spans="2:20" ht="34.5" customHeight="1">
      <c r="B16" s="44" t="s">
        <v>42</v>
      </c>
      <c r="C16" s="68" t="str">
        <f>IF(R16&gt;S16,D4,IF(S16&gt;R16,D5,"remíza"))</f>
        <v>TJ Jiskra Nejdek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45">
        <f aca="true" t="shared" si="6" ref="N16:S16">SUM(N9:N15)</f>
        <v>237</v>
      </c>
      <c r="O16" s="46">
        <f t="shared" si="6"/>
        <v>202</v>
      </c>
      <c r="P16" s="45">
        <f t="shared" si="6"/>
        <v>8</v>
      </c>
      <c r="Q16" s="47">
        <f t="shared" si="6"/>
        <v>6</v>
      </c>
      <c r="R16" s="45">
        <f t="shared" si="6"/>
        <v>4</v>
      </c>
      <c r="S16" s="46">
        <f t="shared" si="6"/>
        <v>3</v>
      </c>
      <c r="T16" s="48"/>
    </row>
    <row r="17" spans="2:20" ht="15">
      <c r="B17" s="49" t="s">
        <v>43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 t="s">
        <v>44</v>
      </c>
    </row>
    <row r="18" spans="2:20" ht="12.75">
      <c r="B18" s="53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9.5" customHeight="1">
      <c r="B20" s="54" t="s">
        <v>46</v>
      </c>
      <c r="C20" s="50" t="s">
        <v>47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55"/>
      <c r="C21" s="50" t="s">
        <v>47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2:20" ht="12.7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1" ht="12.75">
      <c r="B23" s="56" t="s">
        <v>48</v>
      </c>
      <c r="C23" s="50"/>
      <c r="D23" s="57"/>
      <c r="E23" s="56" t="s">
        <v>49</v>
      </c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9.5" customHeight="1">
      <c r="B3" s="2" t="s">
        <v>1</v>
      </c>
      <c r="C3" s="3"/>
      <c r="D3" s="69" t="s">
        <v>95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>
      <c r="B4" s="4" t="s">
        <v>2</v>
      </c>
      <c r="C4" s="5"/>
      <c r="D4" s="60" t="s">
        <v>3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 t="s">
        <v>4</v>
      </c>
      <c r="R4" s="61"/>
      <c r="S4" s="6"/>
      <c r="T4" s="72">
        <v>43757</v>
      </c>
    </row>
    <row r="5" spans="2:20" ht="19.5" customHeight="1">
      <c r="B5" s="4" t="s">
        <v>5</v>
      </c>
      <c r="C5" s="7"/>
      <c r="D5" s="62" t="s">
        <v>50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 t="s">
        <v>7</v>
      </c>
      <c r="R5" s="63"/>
      <c r="S5" s="8"/>
      <c r="T5" s="9" t="s">
        <v>8</v>
      </c>
    </row>
    <row r="6" spans="2:20" ht="19.5" customHeight="1">
      <c r="B6" s="10" t="s">
        <v>9</v>
      </c>
      <c r="C6" s="11"/>
      <c r="D6" s="64" t="s">
        <v>10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2"/>
      <c r="R6" s="13"/>
      <c r="S6" s="14" t="s">
        <v>66</v>
      </c>
      <c r="T6" s="15" t="s">
        <v>12</v>
      </c>
    </row>
    <row r="7" spans="2:20" ht="24.75" customHeight="1">
      <c r="B7" s="16"/>
      <c r="C7" s="17" t="s">
        <v>13</v>
      </c>
      <c r="D7" s="17" t="s">
        <v>14</v>
      </c>
      <c r="E7" s="65" t="s">
        <v>15</v>
      </c>
      <c r="F7" s="65"/>
      <c r="G7" s="65"/>
      <c r="H7" s="65"/>
      <c r="I7" s="65"/>
      <c r="J7" s="65"/>
      <c r="K7" s="65"/>
      <c r="L7" s="65"/>
      <c r="M7" s="65"/>
      <c r="N7" s="66" t="s">
        <v>16</v>
      </c>
      <c r="O7" s="66"/>
      <c r="P7" s="66" t="s">
        <v>17</v>
      </c>
      <c r="Q7" s="66"/>
      <c r="R7" s="66" t="s">
        <v>18</v>
      </c>
      <c r="S7" s="66"/>
      <c r="T7" s="18" t="s">
        <v>19</v>
      </c>
    </row>
    <row r="8" spans="2:20" ht="9.75" customHeight="1">
      <c r="B8" s="19"/>
      <c r="C8" s="20"/>
      <c r="D8" s="21"/>
      <c r="E8" s="67">
        <v>1</v>
      </c>
      <c r="F8" s="67"/>
      <c r="G8" s="67"/>
      <c r="H8" s="67">
        <v>2</v>
      </c>
      <c r="I8" s="67"/>
      <c r="J8" s="67"/>
      <c r="K8" s="67">
        <v>3</v>
      </c>
      <c r="L8" s="67"/>
      <c r="M8" s="67"/>
      <c r="N8" s="22"/>
      <c r="O8" s="23"/>
      <c r="P8" s="22"/>
      <c r="Q8" s="23"/>
      <c r="R8" s="22"/>
      <c r="S8" s="23"/>
      <c r="T8" s="24"/>
    </row>
    <row r="9" spans="2:20" ht="30" customHeight="1">
      <c r="B9" s="25" t="s">
        <v>20</v>
      </c>
      <c r="C9" s="26" t="s">
        <v>77</v>
      </c>
      <c r="D9" s="27" t="s">
        <v>78</v>
      </c>
      <c r="E9" s="28">
        <v>21</v>
      </c>
      <c r="F9" s="29" t="s">
        <v>23</v>
      </c>
      <c r="G9" s="30">
        <v>7</v>
      </c>
      <c r="H9" s="28">
        <v>21</v>
      </c>
      <c r="I9" s="29" t="s">
        <v>23</v>
      </c>
      <c r="J9" s="30">
        <v>17</v>
      </c>
      <c r="K9" s="28"/>
      <c r="L9" s="29" t="s">
        <v>23</v>
      </c>
      <c r="M9" s="30"/>
      <c r="N9" s="31">
        <f aca="true" t="shared" si="0" ref="N9:N15">E9+H9+K9</f>
        <v>42</v>
      </c>
      <c r="O9" s="32">
        <f aca="true" t="shared" si="1" ref="O9:O15">G9+J9+M9</f>
        <v>24</v>
      </c>
      <c r="P9" s="33">
        <f aca="true" t="shared" si="2" ref="P9:P15">IF(E9&gt;G9,1,0)+IF(H9&gt;J9,1,0)+IF(K9&gt;M9,1,0)</f>
        <v>2</v>
      </c>
      <c r="Q9" s="28">
        <f aca="true" t="shared" si="3" ref="Q9:Q15">IF(E9&lt;G9,1,0)+IF(H9&lt;J9,1,0)+IF(K9&lt;M9,1,0)</f>
        <v>0</v>
      </c>
      <c r="R9" s="34">
        <f aca="true" t="shared" si="4" ref="R9:R15">IF(P9=2,1,0)</f>
        <v>1</v>
      </c>
      <c r="S9" s="30">
        <f aca="true" t="shared" si="5" ref="S9:S15">IF(Q9=2,1,0)</f>
        <v>0</v>
      </c>
      <c r="T9" s="35"/>
    </row>
    <row r="10" spans="2:20" ht="30" customHeight="1">
      <c r="B10" s="25" t="s">
        <v>24</v>
      </c>
      <c r="C10" s="26" t="s">
        <v>21</v>
      </c>
      <c r="D10" s="26" t="s">
        <v>79</v>
      </c>
      <c r="E10" s="28">
        <v>21</v>
      </c>
      <c r="F10" s="28" t="s">
        <v>23</v>
      </c>
      <c r="G10" s="30">
        <v>13</v>
      </c>
      <c r="H10" s="28">
        <v>21</v>
      </c>
      <c r="I10" s="28" t="s">
        <v>23</v>
      </c>
      <c r="J10" s="30">
        <v>11</v>
      </c>
      <c r="K10" s="28"/>
      <c r="L10" s="28" t="s">
        <v>23</v>
      </c>
      <c r="M10" s="30"/>
      <c r="N10" s="31">
        <f t="shared" si="0"/>
        <v>42</v>
      </c>
      <c r="O10" s="32">
        <f t="shared" si="1"/>
        <v>24</v>
      </c>
      <c r="P10" s="33">
        <f t="shared" si="2"/>
        <v>2</v>
      </c>
      <c r="Q10" s="28">
        <f t="shared" si="3"/>
        <v>0</v>
      </c>
      <c r="R10" s="36">
        <f t="shared" si="4"/>
        <v>1</v>
      </c>
      <c r="S10" s="30">
        <f t="shared" si="5"/>
        <v>0</v>
      </c>
      <c r="T10" s="35"/>
    </row>
    <row r="11" spans="2:20" ht="30" customHeight="1">
      <c r="B11" s="25" t="s">
        <v>27</v>
      </c>
      <c r="C11" s="26" t="s">
        <v>80</v>
      </c>
      <c r="D11" s="26" t="s">
        <v>58</v>
      </c>
      <c r="E11" s="28">
        <v>21</v>
      </c>
      <c r="F11" s="28" t="s">
        <v>23</v>
      </c>
      <c r="G11" s="30">
        <v>7</v>
      </c>
      <c r="H11" s="28">
        <v>21</v>
      </c>
      <c r="I11" s="28" t="s">
        <v>23</v>
      </c>
      <c r="J11" s="30">
        <v>8</v>
      </c>
      <c r="K11" s="28"/>
      <c r="L11" s="28" t="s">
        <v>23</v>
      </c>
      <c r="M11" s="30"/>
      <c r="N11" s="31">
        <f t="shared" si="0"/>
        <v>42</v>
      </c>
      <c r="O11" s="32">
        <f t="shared" si="1"/>
        <v>15</v>
      </c>
      <c r="P11" s="33">
        <f t="shared" si="2"/>
        <v>2</v>
      </c>
      <c r="Q11" s="28">
        <f t="shared" si="3"/>
        <v>0</v>
      </c>
      <c r="R11" s="36">
        <f t="shared" si="4"/>
        <v>1</v>
      </c>
      <c r="S11" s="30">
        <f t="shared" si="5"/>
        <v>0</v>
      </c>
      <c r="T11" s="35"/>
    </row>
    <row r="12" spans="2:20" ht="30" customHeight="1">
      <c r="B12" s="25" t="s">
        <v>30</v>
      </c>
      <c r="C12" s="26" t="s">
        <v>81</v>
      </c>
      <c r="D12" s="26" t="s">
        <v>82</v>
      </c>
      <c r="E12" s="28">
        <v>21</v>
      </c>
      <c r="F12" s="28" t="s">
        <v>23</v>
      </c>
      <c r="G12" s="30">
        <v>12</v>
      </c>
      <c r="H12" s="28">
        <v>21</v>
      </c>
      <c r="I12" s="28" t="s">
        <v>23</v>
      </c>
      <c r="J12" s="30">
        <v>5</v>
      </c>
      <c r="K12" s="28"/>
      <c r="L12" s="28" t="s">
        <v>23</v>
      </c>
      <c r="M12" s="30"/>
      <c r="N12" s="31">
        <f t="shared" si="0"/>
        <v>42</v>
      </c>
      <c r="O12" s="32">
        <f t="shared" si="1"/>
        <v>17</v>
      </c>
      <c r="P12" s="33">
        <f t="shared" si="2"/>
        <v>2</v>
      </c>
      <c r="Q12" s="28">
        <f t="shared" si="3"/>
        <v>0</v>
      </c>
      <c r="R12" s="36">
        <f t="shared" si="4"/>
        <v>1</v>
      </c>
      <c r="S12" s="30">
        <f t="shared" si="5"/>
        <v>0</v>
      </c>
      <c r="T12" s="35"/>
    </row>
    <row r="13" spans="2:20" ht="30" customHeight="1">
      <c r="B13" s="25" t="s">
        <v>33</v>
      </c>
      <c r="C13" s="26" t="s">
        <v>83</v>
      </c>
      <c r="D13" s="26" t="s">
        <v>84</v>
      </c>
      <c r="E13" s="28">
        <v>18</v>
      </c>
      <c r="F13" s="28" t="s">
        <v>23</v>
      </c>
      <c r="G13" s="30">
        <v>21</v>
      </c>
      <c r="H13" s="28">
        <v>21</v>
      </c>
      <c r="I13" s="28" t="s">
        <v>23</v>
      </c>
      <c r="J13" s="30">
        <v>6</v>
      </c>
      <c r="K13" s="28">
        <v>21</v>
      </c>
      <c r="L13" s="28" t="s">
        <v>23</v>
      </c>
      <c r="M13" s="30">
        <v>9</v>
      </c>
      <c r="N13" s="31">
        <f t="shared" si="0"/>
        <v>60</v>
      </c>
      <c r="O13" s="32">
        <f t="shared" si="1"/>
        <v>36</v>
      </c>
      <c r="P13" s="33">
        <f t="shared" si="2"/>
        <v>2</v>
      </c>
      <c r="Q13" s="28">
        <f t="shared" si="3"/>
        <v>1</v>
      </c>
      <c r="R13" s="36">
        <f t="shared" si="4"/>
        <v>1</v>
      </c>
      <c r="S13" s="30">
        <f t="shared" si="5"/>
        <v>0</v>
      </c>
      <c r="T13" s="35"/>
    </row>
    <row r="14" spans="2:20" ht="30" customHeight="1">
      <c r="B14" s="25" t="s">
        <v>36</v>
      </c>
      <c r="C14" s="26" t="s">
        <v>85</v>
      </c>
      <c r="D14" s="26" t="s">
        <v>86</v>
      </c>
      <c r="E14" s="28">
        <v>21</v>
      </c>
      <c r="F14" s="28" t="s">
        <v>23</v>
      </c>
      <c r="G14" s="30">
        <v>3</v>
      </c>
      <c r="H14" s="28">
        <v>21</v>
      </c>
      <c r="I14" s="28" t="s">
        <v>23</v>
      </c>
      <c r="J14" s="30">
        <v>7</v>
      </c>
      <c r="K14" s="28"/>
      <c r="L14" s="28" t="s">
        <v>23</v>
      </c>
      <c r="M14" s="30"/>
      <c r="N14" s="31">
        <f t="shared" si="0"/>
        <v>42</v>
      </c>
      <c r="O14" s="32">
        <f t="shared" si="1"/>
        <v>10</v>
      </c>
      <c r="P14" s="33">
        <f t="shared" si="2"/>
        <v>2</v>
      </c>
      <c r="Q14" s="28">
        <f t="shared" si="3"/>
        <v>0</v>
      </c>
      <c r="R14" s="36">
        <f t="shared" si="4"/>
        <v>1</v>
      </c>
      <c r="S14" s="30">
        <f t="shared" si="5"/>
        <v>0</v>
      </c>
      <c r="T14" s="35"/>
    </row>
    <row r="15" spans="2:20" ht="30" customHeight="1">
      <c r="B15" s="37" t="s">
        <v>39</v>
      </c>
      <c r="C15" s="38" t="s">
        <v>87</v>
      </c>
      <c r="D15" s="38" t="s">
        <v>88</v>
      </c>
      <c r="E15" s="39">
        <v>21</v>
      </c>
      <c r="F15" s="40" t="s">
        <v>23</v>
      </c>
      <c r="G15" s="41">
        <v>11</v>
      </c>
      <c r="H15" s="39">
        <v>21</v>
      </c>
      <c r="I15" s="40" t="s">
        <v>23</v>
      </c>
      <c r="J15" s="41">
        <v>11</v>
      </c>
      <c r="K15" s="39"/>
      <c r="L15" s="40" t="s">
        <v>23</v>
      </c>
      <c r="M15" s="41"/>
      <c r="N15" s="31">
        <f t="shared" si="0"/>
        <v>42</v>
      </c>
      <c r="O15" s="32">
        <f t="shared" si="1"/>
        <v>22</v>
      </c>
      <c r="P15" s="33">
        <f t="shared" si="2"/>
        <v>2</v>
      </c>
      <c r="Q15" s="28">
        <f t="shared" si="3"/>
        <v>0</v>
      </c>
      <c r="R15" s="42">
        <f t="shared" si="4"/>
        <v>1</v>
      </c>
      <c r="S15" s="30">
        <f t="shared" si="5"/>
        <v>0</v>
      </c>
      <c r="T15" s="43"/>
    </row>
    <row r="16" spans="2:20" ht="34.5" customHeight="1">
      <c r="B16" s="44" t="s">
        <v>42</v>
      </c>
      <c r="C16" s="68" t="str">
        <f>IF(R16&gt;S16,D4,IF(S16&gt;R16,D5,"remíza"))</f>
        <v>Badminton VK Aš "A"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45">
        <f aca="true" t="shared" si="6" ref="N16:S16">SUM(N9:N15)</f>
        <v>312</v>
      </c>
      <c r="O16" s="46">
        <f t="shared" si="6"/>
        <v>148</v>
      </c>
      <c r="P16" s="45">
        <f t="shared" si="6"/>
        <v>14</v>
      </c>
      <c r="Q16" s="47">
        <f t="shared" si="6"/>
        <v>1</v>
      </c>
      <c r="R16" s="45">
        <f t="shared" si="6"/>
        <v>7</v>
      </c>
      <c r="S16" s="46">
        <f t="shared" si="6"/>
        <v>0</v>
      </c>
      <c r="T16" s="48"/>
    </row>
    <row r="17" spans="2:20" ht="15">
      <c r="B17" s="49" t="s">
        <v>43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 t="s">
        <v>44</v>
      </c>
    </row>
    <row r="18" spans="2:20" ht="12.75">
      <c r="B18" s="53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9.5" customHeight="1">
      <c r="B20" s="54" t="s">
        <v>46</v>
      </c>
      <c r="C20" s="50" t="s">
        <v>47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55"/>
      <c r="C21" s="50" t="s">
        <v>47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2:20" ht="12.7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1" ht="12.75">
      <c r="B23" s="56" t="s">
        <v>48</v>
      </c>
      <c r="C23" s="50"/>
      <c r="D23" s="57"/>
      <c r="E23" s="56" t="s">
        <v>49</v>
      </c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9.5" customHeight="1">
      <c r="B3" s="2" t="s">
        <v>1</v>
      </c>
      <c r="C3" s="3"/>
      <c r="D3" s="69" t="s">
        <v>95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>
      <c r="B4" s="4" t="s">
        <v>2</v>
      </c>
      <c r="C4" s="5"/>
      <c r="D4" s="74" t="s">
        <v>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61" t="s">
        <v>4</v>
      </c>
      <c r="R4" s="61"/>
      <c r="S4" s="6"/>
      <c r="T4" s="72">
        <v>43757</v>
      </c>
    </row>
    <row r="5" spans="2:20" ht="19.5" customHeight="1">
      <c r="B5" s="4" t="s">
        <v>5</v>
      </c>
      <c r="C5" s="7"/>
      <c r="D5" s="73" t="s">
        <v>51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63" t="s">
        <v>7</v>
      </c>
      <c r="R5" s="63"/>
      <c r="S5" s="8"/>
      <c r="T5" s="9" t="s">
        <v>8</v>
      </c>
    </row>
    <row r="6" spans="2:20" ht="19.5" customHeight="1">
      <c r="B6" s="10" t="s">
        <v>9</v>
      </c>
      <c r="C6" s="11"/>
      <c r="D6" s="64" t="s">
        <v>10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2"/>
      <c r="R6" s="13"/>
      <c r="S6" s="14" t="s">
        <v>89</v>
      </c>
      <c r="T6" s="15" t="s">
        <v>12</v>
      </c>
    </row>
    <row r="7" spans="2:20" ht="24.75" customHeight="1">
      <c r="B7" s="16"/>
      <c r="C7" s="17" t="s">
        <v>13</v>
      </c>
      <c r="D7" s="17" t="s">
        <v>14</v>
      </c>
      <c r="E7" s="65" t="s">
        <v>15</v>
      </c>
      <c r="F7" s="65"/>
      <c r="G7" s="65"/>
      <c r="H7" s="65"/>
      <c r="I7" s="65"/>
      <c r="J7" s="65"/>
      <c r="K7" s="65"/>
      <c r="L7" s="65"/>
      <c r="M7" s="65"/>
      <c r="N7" s="66" t="s">
        <v>16</v>
      </c>
      <c r="O7" s="66"/>
      <c r="P7" s="66" t="s">
        <v>17</v>
      </c>
      <c r="Q7" s="66"/>
      <c r="R7" s="66" t="s">
        <v>18</v>
      </c>
      <c r="S7" s="66"/>
      <c r="T7" s="18" t="s">
        <v>19</v>
      </c>
    </row>
    <row r="8" spans="2:20" ht="9.75" customHeight="1">
      <c r="B8" s="19"/>
      <c r="C8" s="20"/>
      <c r="D8" s="21"/>
      <c r="E8" s="67">
        <v>1</v>
      </c>
      <c r="F8" s="67"/>
      <c r="G8" s="67"/>
      <c r="H8" s="67">
        <v>2</v>
      </c>
      <c r="I8" s="67"/>
      <c r="J8" s="67"/>
      <c r="K8" s="67">
        <v>3</v>
      </c>
      <c r="L8" s="67"/>
      <c r="M8" s="67"/>
      <c r="N8" s="22"/>
      <c r="O8" s="23"/>
      <c r="P8" s="22"/>
      <c r="Q8" s="23"/>
      <c r="R8" s="22"/>
      <c r="S8" s="23"/>
      <c r="T8" s="24"/>
    </row>
    <row r="9" spans="2:20" ht="30" customHeight="1">
      <c r="B9" s="25" t="s">
        <v>20</v>
      </c>
      <c r="C9" s="26" t="s">
        <v>77</v>
      </c>
      <c r="D9" s="27" t="s">
        <v>53</v>
      </c>
      <c r="E9" s="28">
        <v>18</v>
      </c>
      <c r="F9" s="29" t="s">
        <v>23</v>
      </c>
      <c r="G9" s="30">
        <v>21</v>
      </c>
      <c r="H9" s="28">
        <v>19</v>
      </c>
      <c r="I9" s="29" t="s">
        <v>23</v>
      </c>
      <c r="J9" s="30">
        <v>21</v>
      </c>
      <c r="K9" s="28"/>
      <c r="L9" s="29" t="s">
        <v>23</v>
      </c>
      <c r="M9" s="30"/>
      <c r="N9" s="31">
        <f aca="true" t="shared" si="0" ref="N9:N15">E9+H9+K9</f>
        <v>37</v>
      </c>
      <c r="O9" s="32">
        <f aca="true" t="shared" si="1" ref="O9:O15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34">
        <f aca="true" t="shared" si="4" ref="R9:R15">IF(P9=2,1,0)</f>
        <v>0</v>
      </c>
      <c r="S9" s="30">
        <f aca="true" t="shared" si="5" ref="S9:S15">IF(Q9=2,1,0)</f>
        <v>1</v>
      </c>
      <c r="T9" s="35"/>
    </row>
    <row r="10" spans="2:20" ht="30" customHeight="1">
      <c r="B10" s="25" t="s">
        <v>24</v>
      </c>
      <c r="C10" s="26" t="s">
        <v>21</v>
      </c>
      <c r="D10" s="26" t="s">
        <v>55</v>
      </c>
      <c r="E10" s="28">
        <v>21</v>
      </c>
      <c r="F10" s="28" t="s">
        <v>23</v>
      </c>
      <c r="G10" s="30">
        <v>9</v>
      </c>
      <c r="H10" s="28">
        <v>21</v>
      </c>
      <c r="I10" s="28" t="s">
        <v>23</v>
      </c>
      <c r="J10" s="30">
        <v>9</v>
      </c>
      <c r="K10" s="28"/>
      <c r="L10" s="28" t="s">
        <v>23</v>
      </c>
      <c r="M10" s="30"/>
      <c r="N10" s="31">
        <f t="shared" si="0"/>
        <v>42</v>
      </c>
      <c r="O10" s="32">
        <f t="shared" si="1"/>
        <v>18</v>
      </c>
      <c r="P10" s="33">
        <f t="shared" si="2"/>
        <v>2</v>
      </c>
      <c r="Q10" s="28">
        <f t="shared" si="3"/>
        <v>0</v>
      </c>
      <c r="R10" s="36">
        <f t="shared" si="4"/>
        <v>1</v>
      </c>
      <c r="S10" s="30">
        <f t="shared" si="5"/>
        <v>0</v>
      </c>
      <c r="T10" s="35"/>
    </row>
    <row r="11" spans="2:20" ht="30" customHeight="1">
      <c r="B11" s="25" t="s">
        <v>27</v>
      </c>
      <c r="C11" s="26" t="s">
        <v>80</v>
      </c>
      <c r="D11" s="26" t="s">
        <v>68</v>
      </c>
      <c r="E11" s="28">
        <v>8</v>
      </c>
      <c r="F11" s="28" t="s">
        <v>23</v>
      </c>
      <c r="G11" s="30">
        <v>21</v>
      </c>
      <c r="H11" s="28">
        <v>1</v>
      </c>
      <c r="I11" s="28" t="s">
        <v>23</v>
      </c>
      <c r="J11" s="30">
        <v>21</v>
      </c>
      <c r="K11" s="28"/>
      <c r="L11" s="28" t="s">
        <v>23</v>
      </c>
      <c r="M11" s="30"/>
      <c r="N11" s="31">
        <f t="shared" si="0"/>
        <v>9</v>
      </c>
      <c r="O11" s="32">
        <f t="shared" si="1"/>
        <v>42</v>
      </c>
      <c r="P11" s="33">
        <f t="shared" si="2"/>
        <v>0</v>
      </c>
      <c r="Q11" s="28">
        <f t="shared" si="3"/>
        <v>2</v>
      </c>
      <c r="R11" s="36">
        <f t="shared" si="4"/>
        <v>0</v>
      </c>
      <c r="S11" s="30">
        <f t="shared" si="5"/>
        <v>1</v>
      </c>
      <c r="T11" s="35"/>
    </row>
    <row r="12" spans="2:20" ht="30" customHeight="1">
      <c r="B12" s="25" t="s">
        <v>30</v>
      </c>
      <c r="C12" s="26" t="s">
        <v>81</v>
      </c>
      <c r="D12" s="26" t="s">
        <v>57</v>
      </c>
      <c r="E12" s="28">
        <v>21</v>
      </c>
      <c r="F12" s="28" t="s">
        <v>23</v>
      </c>
      <c r="G12" s="30">
        <v>12</v>
      </c>
      <c r="H12" s="28">
        <v>12</v>
      </c>
      <c r="I12" s="28" t="s">
        <v>23</v>
      </c>
      <c r="J12" s="30">
        <v>21</v>
      </c>
      <c r="K12" s="28">
        <v>21</v>
      </c>
      <c r="L12" s="28" t="s">
        <v>23</v>
      </c>
      <c r="M12" s="30">
        <v>17</v>
      </c>
      <c r="N12" s="31">
        <f t="shared" si="0"/>
        <v>54</v>
      </c>
      <c r="O12" s="32">
        <f t="shared" si="1"/>
        <v>50</v>
      </c>
      <c r="P12" s="33">
        <f t="shared" si="2"/>
        <v>2</v>
      </c>
      <c r="Q12" s="28">
        <f t="shared" si="3"/>
        <v>1</v>
      </c>
      <c r="R12" s="36">
        <f t="shared" si="4"/>
        <v>1</v>
      </c>
      <c r="S12" s="30">
        <f t="shared" si="5"/>
        <v>0</v>
      </c>
      <c r="T12" s="35"/>
    </row>
    <row r="13" spans="2:20" ht="30" customHeight="1">
      <c r="B13" s="25" t="s">
        <v>33</v>
      </c>
      <c r="C13" s="26" t="s">
        <v>83</v>
      </c>
      <c r="D13" s="26" t="s">
        <v>90</v>
      </c>
      <c r="E13" s="28">
        <v>21</v>
      </c>
      <c r="F13" s="28" t="s">
        <v>23</v>
      </c>
      <c r="G13" s="30">
        <v>12</v>
      </c>
      <c r="H13" s="28">
        <v>21</v>
      </c>
      <c r="I13" s="28" t="s">
        <v>23</v>
      </c>
      <c r="J13" s="30">
        <v>17</v>
      </c>
      <c r="K13" s="28"/>
      <c r="L13" s="28" t="s">
        <v>23</v>
      </c>
      <c r="M13" s="30"/>
      <c r="N13" s="31">
        <f t="shared" si="0"/>
        <v>42</v>
      </c>
      <c r="O13" s="32">
        <f t="shared" si="1"/>
        <v>29</v>
      </c>
      <c r="P13" s="33">
        <f t="shared" si="2"/>
        <v>2</v>
      </c>
      <c r="Q13" s="28">
        <f t="shared" si="3"/>
        <v>0</v>
      </c>
      <c r="R13" s="36">
        <f t="shared" si="4"/>
        <v>1</v>
      </c>
      <c r="S13" s="30">
        <f t="shared" si="5"/>
        <v>0</v>
      </c>
      <c r="T13" s="35"/>
    </row>
    <row r="14" spans="2:20" ht="30" customHeight="1">
      <c r="B14" s="25" t="s">
        <v>36</v>
      </c>
      <c r="C14" s="26" t="s">
        <v>85</v>
      </c>
      <c r="D14" s="26" t="s">
        <v>73</v>
      </c>
      <c r="E14" s="28">
        <v>12</v>
      </c>
      <c r="F14" s="28" t="s">
        <v>23</v>
      </c>
      <c r="G14" s="30">
        <v>21</v>
      </c>
      <c r="H14" s="28">
        <v>15</v>
      </c>
      <c r="I14" s="28" t="s">
        <v>23</v>
      </c>
      <c r="J14" s="30">
        <v>21</v>
      </c>
      <c r="K14" s="28"/>
      <c r="L14" s="28" t="s">
        <v>23</v>
      </c>
      <c r="M14" s="30"/>
      <c r="N14" s="31">
        <f t="shared" si="0"/>
        <v>27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36">
        <f t="shared" si="4"/>
        <v>0</v>
      </c>
      <c r="S14" s="30">
        <f t="shared" si="5"/>
        <v>1</v>
      </c>
      <c r="T14" s="35"/>
    </row>
    <row r="15" spans="2:20" ht="30" customHeight="1">
      <c r="B15" s="37" t="s">
        <v>39</v>
      </c>
      <c r="C15" s="38" t="s">
        <v>87</v>
      </c>
      <c r="D15" s="38" t="s">
        <v>91</v>
      </c>
      <c r="E15" s="39">
        <v>21</v>
      </c>
      <c r="F15" s="40" t="s">
        <v>23</v>
      </c>
      <c r="G15" s="41">
        <v>3</v>
      </c>
      <c r="H15" s="39">
        <v>21</v>
      </c>
      <c r="I15" s="40" t="s">
        <v>23</v>
      </c>
      <c r="J15" s="41">
        <v>4</v>
      </c>
      <c r="K15" s="39"/>
      <c r="L15" s="40" t="s">
        <v>23</v>
      </c>
      <c r="M15" s="41"/>
      <c r="N15" s="31">
        <f t="shared" si="0"/>
        <v>42</v>
      </c>
      <c r="O15" s="32">
        <f t="shared" si="1"/>
        <v>7</v>
      </c>
      <c r="P15" s="33">
        <f t="shared" si="2"/>
        <v>2</v>
      </c>
      <c r="Q15" s="28">
        <f t="shared" si="3"/>
        <v>0</v>
      </c>
      <c r="R15" s="42">
        <f t="shared" si="4"/>
        <v>1</v>
      </c>
      <c r="S15" s="30">
        <f t="shared" si="5"/>
        <v>0</v>
      </c>
      <c r="T15" s="43"/>
    </row>
    <row r="16" spans="2:20" ht="34.5" customHeight="1">
      <c r="B16" s="44" t="s">
        <v>42</v>
      </c>
      <c r="C16" s="68" t="str">
        <f>IF(R16&gt;S16,D4,IF(S16&gt;R16,D5,"remíza"))</f>
        <v>Badminton VK Aš "A"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45">
        <f aca="true" t="shared" si="6" ref="N16:S16">SUM(N9:N15)</f>
        <v>253</v>
      </c>
      <c r="O16" s="46">
        <f t="shared" si="6"/>
        <v>230</v>
      </c>
      <c r="P16" s="45">
        <f t="shared" si="6"/>
        <v>8</v>
      </c>
      <c r="Q16" s="47">
        <f t="shared" si="6"/>
        <v>7</v>
      </c>
      <c r="R16" s="45">
        <f t="shared" si="6"/>
        <v>4</v>
      </c>
      <c r="S16" s="46">
        <f t="shared" si="6"/>
        <v>3</v>
      </c>
      <c r="T16" s="48"/>
    </row>
    <row r="17" spans="2:20" ht="15">
      <c r="B17" s="49" t="s">
        <v>43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 t="s">
        <v>44</v>
      </c>
    </row>
    <row r="18" spans="2:20" ht="12.75">
      <c r="B18" s="53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9.5" customHeight="1">
      <c r="B20" s="54" t="s">
        <v>46</v>
      </c>
      <c r="C20" s="50" t="s">
        <v>47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55"/>
      <c r="C21" s="50" t="s">
        <v>47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2:20" ht="12.7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1" ht="12.75">
      <c r="B23" s="56" t="s">
        <v>48</v>
      </c>
      <c r="C23" s="50"/>
      <c r="D23" s="57"/>
      <c r="E23" s="56" t="s">
        <v>49</v>
      </c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zoomScale="90" zoomScaleNormal="90" zoomScalePageLayoutView="0" workbookViewId="0" topLeftCell="A1">
      <selection activeCell="A1" sqref="A1"/>
    </sheetView>
  </sheetViews>
  <sheetFormatPr defaultColWidth="9.1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6.25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9.5" customHeight="1">
      <c r="B3" s="2" t="s">
        <v>1</v>
      </c>
      <c r="C3" s="3"/>
      <c r="D3" s="69" t="s">
        <v>95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</row>
    <row r="4" spans="2:20" ht="19.5" customHeight="1">
      <c r="B4" s="4" t="s">
        <v>2</v>
      </c>
      <c r="C4" s="5"/>
      <c r="D4" s="60" t="s">
        <v>6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 t="s">
        <v>4</v>
      </c>
      <c r="R4" s="61"/>
      <c r="S4" s="6"/>
      <c r="T4" s="72">
        <v>43757</v>
      </c>
    </row>
    <row r="5" spans="2:20" ht="19.5" customHeight="1">
      <c r="B5" s="4" t="s">
        <v>5</v>
      </c>
      <c r="C5" s="7"/>
      <c r="D5" s="62" t="s">
        <v>50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3" t="s">
        <v>7</v>
      </c>
      <c r="R5" s="63"/>
      <c r="S5" s="8"/>
      <c r="T5" s="9" t="s">
        <v>8</v>
      </c>
    </row>
    <row r="6" spans="2:20" ht="19.5" customHeight="1">
      <c r="B6" s="10" t="s">
        <v>9</v>
      </c>
      <c r="C6" s="11"/>
      <c r="D6" s="64" t="s">
        <v>10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12"/>
      <c r="R6" s="13"/>
      <c r="S6" s="14" t="s">
        <v>89</v>
      </c>
      <c r="T6" s="15" t="s">
        <v>12</v>
      </c>
    </row>
    <row r="7" spans="2:20" ht="24.75" customHeight="1">
      <c r="B7" s="16"/>
      <c r="C7" s="17" t="s">
        <v>13</v>
      </c>
      <c r="D7" s="17" t="s">
        <v>14</v>
      </c>
      <c r="E7" s="65" t="s">
        <v>15</v>
      </c>
      <c r="F7" s="65"/>
      <c r="G7" s="65"/>
      <c r="H7" s="65"/>
      <c r="I7" s="65"/>
      <c r="J7" s="65"/>
      <c r="K7" s="65"/>
      <c r="L7" s="65"/>
      <c r="M7" s="65"/>
      <c r="N7" s="66" t="s">
        <v>16</v>
      </c>
      <c r="O7" s="66"/>
      <c r="P7" s="66" t="s">
        <v>17</v>
      </c>
      <c r="Q7" s="66"/>
      <c r="R7" s="66" t="s">
        <v>18</v>
      </c>
      <c r="S7" s="66"/>
      <c r="T7" s="18" t="s">
        <v>19</v>
      </c>
    </row>
    <row r="8" spans="2:20" ht="9.75" customHeight="1">
      <c r="B8" s="19"/>
      <c r="C8" s="20"/>
      <c r="D8" s="21"/>
      <c r="E8" s="67">
        <v>1</v>
      </c>
      <c r="F8" s="67"/>
      <c r="G8" s="67"/>
      <c r="H8" s="67">
        <v>2</v>
      </c>
      <c r="I8" s="67"/>
      <c r="J8" s="67"/>
      <c r="K8" s="67">
        <v>3</v>
      </c>
      <c r="L8" s="67"/>
      <c r="M8" s="67"/>
      <c r="N8" s="22"/>
      <c r="O8" s="23"/>
      <c r="P8" s="22"/>
      <c r="Q8" s="23"/>
      <c r="R8" s="22"/>
      <c r="S8" s="23"/>
      <c r="T8" s="24"/>
    </row>
    <row r="9" spans="2:20" ht="30" customHeight="1">
      <c r="B9" s="25" t="s">
        <v>20</v>
      </c>
      <c r="C9" s="27" t="s">
        <v>67</v>
      </c>
      <c r="D9" s="27" t="s">
        <v>52</v>
      </c>
      <c r="E9" s="28">
        <v>18</v>
      </c>
      <c r="F9" s="29" t="s">
        <v>23</v>
      </c>
      <c r="G9" s="30">
        <v>21</v>
      </c>
      <c r="H9" s="28">
        <v>13</v>
      </c>
      <c r="I9" s="29" t="s">
        <v>23</v>
      </c>
      <c r="J9" s="30">
        <v>21</v>
      </c>
      <c r="K9" s="28"/>
      <c r="L9" s="29" t="s">
        <v>23</v>
      </c>
      <c r="M9" s="30"/>
      <c r="N9" s="31">
        <f aca="true" t="shared" si="0" ref="N9:N15">E9+H9+K9</f>
        <v>31</v>
      </c>
      <c r="O9" s="32">
        <f aca="true" t="shared" si="1" ref="O9:O15">G9+J9+M9</f>
        <v>42</v>
      </c>
      <c r="P9" s="33">
        <f aca="true" t="shared" si="2" ref="P9:P15">IF(E9&gt;G9,1,0)+IF(H9&gt;J9,1,0)+IF(K9&gt;M9,1,0)</f>
        <v>0</v>
      </c>
      <c r="Q9" s="28">
        <f aca="true" t="shared" si="3" ref="Q9:Q15">IF(E9&lt;G9,1,0)+IF(H9&lt;J9,1,0)+IF(K9&lt;M9,1,0)</f>
        <v>2</v>
      </c>
      <c r="R9" s="34">
        <f aca="true" t="shared" si="4" ref="R9:R15">IF(P9=2,1,0)</f>
        <v>0</v>
      </c>
      <c r="S9" s="30">
        <f aca="true" t="shared" si="5" ref="S9:S15">IF(Q9=2,1,0)</f>
        <v>1</v>
      </c>
      <c r="T9" s="35"/>
    </row>
    <row r="10" spans="2:20" ht="30" customHeight="1">
      <c r="B10" s="25" t="s">
        <v>24</v>
      </c>
      <c r="C10" s="26" t="s">
        <v>22</v>
      </c>
      <c r="D10" s="26" t="s">
        <v>54</v>
      </c>
      <c r="E10" s="28">
        <v>16</v>
      </c>
      <c r="F10" s="28" t="s">
        <v>23</v>
      </c>
      <c r="G10" s="30">
        <v>21</v>
      </c>
      <c r="H10" s="28">
        <v>21</v>
      </c>
      <c r="I10" s="28" t="s">
        <v>23</v>
      </c>
      <c r="J10" s="30">
        <v>17</v>
      </c>
      <c r="K10" s="28">
        <v>19</v>
      </c>
      <c r="L10" s="28" t="s">
        <v>23</v>
      </c>
      <c r="M10" s="30">
        <v>21</v>
      </c>
      <c r="N10" s="31">
        <f t="shared" si="0"/>
        <v>56</v>
      </c>
      <c r="O10" s="32">
        <f t="shared" si="1"/>
        <v>59</v>
      </c>
      <c r="P10" s="33">
        <f t="shared" si="2"/>
        <v>1</v>
      </c>
      <c r="Q10" s="28">
        <f t="shared" si="3"/>
        <v>2</v>
      </c>
      <c r="R10" s="36">
        <f t="shared" si="4"/>
        <v>0</v>
      </c>
      <c r="S10" s="30">
        <f t="shared" si="5"/>
        <v>1</v>
      </c>
      <c r="T10" s="35"/>
    </row>
    <row r="11" spans="2:20" ht="30" customHeight="1">
      <c r="B11" s="25" t="s">
        <v>27</v>
      </c>
      <c r="C11" s="26" t="s">
        <v>69</v>
      </c>
      <c r="D11" s="26" t="s">
        <v>56</v>
      </c>
      <c r="E11" s="28">
        <v>21</v>
      </c>
      <c r="F11" s="28" t="s">
        <v>23</v>
      </c>
      <c r="G11" s="30">
        <v>16</v>
      </c>
      <c r="H11" s="28">
        <v>21</v>
      </c>
      <c r="I11" s="28" t="s">
        <v>23</v>
      </c>
      <c r="J11" s="30">
        <v>10</v>
      </c>
      <c r="K11" s="28"/>
      <c r="L11" s="28" t="s">
        <v>23</v>
      </c>
      <c r="M11" s="30"/>
      <c r="N11" s="31">
        <f t="shared" si="0"/>
        <v>42</v>
      </c>
      <c r="O11" s="32">
        <f t="shared" si="1"/>
        <v>26</v>
      </c>
      <c r="P11" s="33">
        <f t="shared" si="2"/>
        <v>2</v>
      </c>
      <c r="Q11" s="28">
        <f t="shared" si="3"/>
        <v>0</v>
      </c>
      <c r="R11" s="36">
        <f t="shared" si="4"/>
        <v>1</v>
      </c>
      <c r="S11" s="30">
        <f t="shared" si="5"/>
        <v>0</v>
      </c>
      <c r="T11" s="35"/>
    </row>
    <row r="12" spans="2:20" ht="30" customHeight="1">
      <c r="B12" s="25" t="s">
        <v>30</v>
      </c>
      <c r="C12" s="26" t="s">
        <v>29</v>
      </c>
      <c r="D12" s="26" t="s">
        <v>58</v>
      </c>
      <c r="E12" s="28">
        <v>21</v>
      </c>
      <c r="F12" s="28" t="s">
        <v>23</v>
      </c>
      <c r="G12" s="30">
        <v>16</v>
      </c>
      <c r="H12" s="28">
        <v>21</v>
      </c>
      <c r="I12" s="28" t="s">
        <v>23</v>
      </c>
      <c r="J12" s="30">
        <v>16</v>
      </c>
      <c r="K12" s="28"/>
      <c r="L12" s="28" t="s">
        <v>23</v>
      </c>
      <c r="M12" s="30"/>
      <c r="N12" s="31">
        <f t="shared" si="0"/>
        <v>42</v>
      </c>
      <c r="O12" s="32">
        <f t="shared" si="1"/>
        <v>32</v>
      </c>
      <c r="P12" s="33">
        <f t="shared" si="2"/>
        <v>2</v>
      </c>
      <c r="Q12" s="28">
        <f t="shared" si="3"/>
        <v>0</v>
      </c>
      <c r="R12" s="36">
        <f t="shared" si="4"/>
        <v>1</v>
      </c>
      <c r="S12" s="30">
        <f t="shared" si="5"/>
        <v>0</v>
      </c>
      <c r="T12" s="35"/>
    </row>
    <row r="13" spans="2:20" ht="30" customHeight="1">
      <c r="B13" s="25" t="s">
        <v>33</v>
      </c>
      <c r="C13" s="26" t="s">
        <v>72</v>
      </c>
      <c r="D13" s="26" t="s">
        <v>84</v>
      </c>
      <c r="E13" s="28">
        <v>17</v>
      </c>
      <c r="F13" s="28" t="s">
        <v>23</v>
      </c>
      <c r="G13" s="30">
        <v>21</v>
      </c>
      <c r="H13" s="28">
        <v>22</v>
      </c>
      <c r="I13" s="28" t="s">
        <v>23</v>
      </c>
      <c r="J13" s="30">
        <v>20</v>
      </c>
      <c r="K13" s="28">
        <v>17</v>
      </c>
      <c r="L13" s="28" t="s">
        <v>23</v>
      </c>
      <c r="M13" s="30">
        <v>21</v>
      </c>
      <c r="N13" s="31">
        <f t="shared" si="0"/>
        <v>56</v>
      </c>
      <c r="O13" s="32">
        <f t="shared" si="1"/>
        <v>62</v>
      </c>
      <c r="P13" s="33">
        <f t="shared" si="2"/>
        <v>1</v>
      </c>
      <c r="Q13" s="28">
        <f t="shared" si="3"/>
        <v>2</v>
      </c>
      <c r="R13" s="36">
        <f t="shared" si="4"/>
        <v>0</v>
      </c>
      <c r="S13" s="30">
        <f t="shared" si="5"/>
        <v>1</v>
      </c>
      <c r="T13" s="35"/>
    </row>
    <row r="14" spans="2:20" ht="30" customHeight="1">
      <c r="B14" s="25" t="s">
        <v>36</v>
      </c>
      <c r="C14" s="26" t="s">
        <v>74</v>
      </c>
      <c r="D14" s="26" t="s">
        <v>92</v>
      </c>
      <c r="E14" s="28">
        <v>21</v>
      </c>
      <c r="F14" s="28" t="s">
        <v>23</v>
      </c>
      <c r="G14" s="30">
        <v>4</v>
      </c>
      <c r="H14" s="28">
        <v>21</v>
      </c>
      <c r="I14" s="28" t="s">
        <v>23</v>
      </c>
      <c r="J14" s="30">
        <v>14</v>
      </c>
      <c r="K14" s="28"/>
      <c r="L14" s="28" t="s">
        <v>23</v>
      </c>
      <c r="M14" s="30"/>
      <c r="N14" s="31">
        <f t="shared" si="0"/>
        <v>42</v>
      </c>
      <c r="O14" s="32">
        <f t="shared" si="1"/>
        <v>18</v>
      </c>
      <c r="P14" s="33">
        <f t="shared" si="2"/>
        <v>2</v>
      </c>
      <c r="Q14" s="28">
        <f t="shared" si="3"/>
        <v>0</v>
      </c>
      <c r="R14" s="36">
        <f t="shared" si="4"/>
        <v>1</v>
      </c>
      <c r="S14" s="30">
        <f t="shared" si="5"/>
        <v>0</v>
      </c>
      <c r="T14" s="35"/>
    </row>
    <row r="15" spans="2:20" ht="30" customHeight="1">
      <c r="B15" s="37" t="s">
        <v>39</v>
      </c>
      <c r="C15" s="38" t="s">
        <v>93</v>
      </c>
      <c r="D15" s="38" t="s">
        <v>94</v>
      </c>
      <c r="E15" s="39">
        <v>9</v>
      </c>
      <c r="F15" s="40" t="s">
        <v>23</v>
      </c>
      <c r="G15" s="41">
        <v>21</v>
      </c>
      <c r="H15" s="39">
        <v>11</v>
      </c>
      <c r="I15" s="40" t="s">
        <v>23</v>
      </c>
      <c r="J15" s="41">
        <v>21</v>
      </c>
      <c r="K15" s="39"/>
      <c r="L15" s="40" t="s">
        <v>23</v>
      </c>
      <c r="M15" s="41"/>
      <c r="N15" s="31">
        <f t="shared" si="0"/>
        <v>20</v>
      </c>
      <c r="O15" s="32">
        <f t="shared" si="1"/>
        <v>42</v>
      </c>
      <c r="P15" s="33">
        <f t="shared" si="2"/>
        <v>0</v>
      </c>
      <c r="Q15" s="28">
        <f t="shared" si="3"/>
        <v>2</v>
      </c>
      <c r="R15" s="42">
        <f t="shared" si="4"/>
        <v>0</v>
      </c>
      <c r="S15" s="30">
        <f t="shared" si="5"/>
        <v>1</v>
      </c>
      <c r="T15" s="43"/>
    </row>
    <row r="16" spans="2:20" ht="34.5" customHeight="1">
      <c r="B16" s="44" t="s">
        <v>42</v>
      </c>
      <c r="C16" s="68" t="str">
        <f>IF(R16&gt;S16,D4,IF(S16&gt;R16,D5,"remíza"))</f>
        <v>TJ Slovan Karlovy Vary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45">
        <f aca="true" t="shared" si="6" ref="N16:S16">SUM(N9:N15)</f>
        <v>289</v>
      </c>
      <c r="O16" s="46">
        <f t="shared" si="6"/>
        <v>281</v>
      </c>
      <c r="P16" s="45">
        <f t="shared" si="6"/>
        <v>8</v>
      </c>
      <c r="Q16" s="47">
        <f t="shared" si="6"/>
        <v>8</v>
      </c>
      <c r="R16" s="45">
        <f t="shared" si="6"/>
        <v>3</v>
      </c>
      <c r="S16" s="46">
        <f t="shared" si="6"/>
        <v>4</v>
      </c>
      <c r="T16" s="48"/>
    </row>
    <row r="17" spans="2:20" ht="15">
      <c r="B17" s="49" t="s">
        <v>43</v>
      </c>
      <c r="C17" s="50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 t="s">
        <v>44</v>
      </c>
    </row>
    <row r="18" spans="2:20" ht="12.75">
      <c r="B18" s="53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2:20" ht="12.7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2:20" ht="19.5" customHeight="1">
      <c r="B20" s="54" t="s">
        <v>46</v>
      </c>
      <c r="C20" s="50" t="s">
        <v>47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2:20" ht="19.5" customHeight="1">
      <c r="B21" s="55"/>
      <c r="C21" s="50" t="s">
        <v>47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2:20" ht="12.75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2:21" ht="12.75">
      <c r="B23" s="56" t="s">
        <v>48</v>
      </c>
      <c r="C23" s="50"/>
      <c r="D23" s="57"/>
      <c r="E23" s="56" t="s">
        <v>49</v>
      </c>
      <c r="F23" s="56"/>
      <c r="G23" s="56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8"/>
    </row>
  </sheetData>
  <sheetProtection selectLockedCells="1" selectUnlockedCells="1"/>
  <mergeCells count="15">
    <mergeCell ref="C16:M16"/>
    <mergeCell ref="D6:P6"/>
    <mergeCell ref="E7:M7"/>
    <mergeCell ref="N7:O7"/>
    <mergeCell ref="P7:Q7"/>
    <mergeCell ref="R7:S7"/>
    <mergeCell ref="E8:G8"/>
    <mergeCell ref="H8:J8"/>
    <mergeCell ref="K8:M8"/>
    <mergeCell ref="B2:T2"/>
    <mergeCell ref="D3:T3"/>
    <mergeCell ref="D4:P4"/>
    <mergeCell ref="Q4:R4"/>
    <mergeCell ref="D5:P5"/>
    <mergeCell ref="Q5:R5"/>
  </mergeCells>
  <printOptions horizontalCentered="1"/>
  <pageMargins left="0" right="0" top="0.6694444444444444" bottom="0.39375" header="0.5118055555555555" footer="0.39375"/>
  <pageSetup fitToHeight="1" fitToWidth="1" horizontalDpi="300" verticalDpi="300" orientation="landscape" paperSize="9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</dc:creator>
  <cp:keywords/>
  <dc:description/>
  <cp:lastModifiedBy>sk</cp:lastModifiedBy>
  <dcterms:created xsi:type="dcterms:W3CDTF">2019-10-21T06:33:54Z</dcterms:created>
  <dcterms:modified xsi:type="dcterms:W3CDTF">2019-10-21T06:53:36Z</dcterms:modified>
  <cp:category/>
  <cp:version/>
  <cp:contentType/>
  <cp:contentStatus/>
</cp:coreProperties>
</file>