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A_Met" sheetId="1" r:id="rId1"/>
    <sheet name="Ham_Ves" sheetId="2" r:id="rId2"/>
    <sheet name="BA_Ham" sheetId="3" r:id="rId3"/>
    <sheet name="Met_Ves" sheetId="4" r:id="rId4"/>
    <sheet name="BA_Ves" sheetId="5" r:id="rId5"/>
    <sheet name="Met_Ham" sheetId="6" r:id="rId6"/>
  </sheets>
  <definedNames>
    <definedName name="_xlnm.Print_Area" localSheetId="2">'BA_Ham'!$B$2:$T$27</definedName>
    <definedName name="_xlnm.Print_Area" localSheetId="0">'BA_Met'!$B$2:$T$27</definedName>
    <definedName name="_xlnm.Print_Area" localSheetId="4">'BA_Ves'!$B$2:$T$27</definedName>
    <definedName name="_xlnm.Print_Area" localSheetId="1">'Ham_Ves'!$B$2:$T$27</definedName>
    <definedName name="_xlnm.Print_Area" localSheetId="5">'Met_Ham'!$B$2:$T$27</definedName>
    <definedName name="_xlnm.Print_Area" localSheetId="3">'Met_Ves'!$B$2:$T$27</definedName>
  </definedNames>
  <calcPr fullCalcOnLoad="1"/>
</workbook>
</file>

<file path=xl/sharedStrings.xml><?xml version="1.0" encoding="utf-8"?>
<sst xmlns="http://schemas.openxmlformats.org/spreadsheetml/2006/main" count="522" uniqueCount="95">
  <si>
    <t>ZÁPIS O UTKÁNÍ SMÍŠENÝCH DRUŽSTEV</t>
  </si>
  <si>
    <t>Název soutěže:</t>
  </si>
  <si>
    <t>1. liga Západ - smíšených družstev dospělých - 2019/2020</t>
  </si>
  <si>
    <t>Družstvo "A"</t>
  </si>
  <si>
    <t>BA Plzeň B</t>
  </si>
  <si>
    <t>Datum:</t>
  </si>
  <si>
    <t>Družstvo "B"</t>
  </si>
  <si>
    <t>Sokol Radotín Meteor Praha B</t>
  </si>
  <si>
    <t>Místo:</t>
  </si>
  <si>
    <t>Plzeň</t>
  </si>
  <si>
    <t>Vrchní rozhodčí:</t>
  </si>
  <si>
    <t>Tomáš Knopp</t>
  </si>
  <si>
    <t xml:space="preserve">Kolo : </t>
  </si>
  <si>
    <t>1.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</si>
  <si>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</si>
  <si>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</si>
  <si>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</si>
  <si>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</si>
  <si>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</si>
  <si>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</si>
  <si>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</si>
  <si>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Karas Milan, Jeřichová Zuzana</t>
  </si>
  <si>
    <t>Jirásek Jan, Hejdrychová Kateřina</t>
  </si>
  <si>
    <t>:</t>
  </si>
  <si>
    <t>BA Plzeň</t>
  </si>
  <si>
    <t>2.čtyřhra mužů</t>
  </si>
  <si>
    <t>Voráč Přemysl, Viktora Jan</t>
  </si>
  <si>
    <t>Bízek Vojtěch, Lapáček Vojtěch</t>
  </si>
  <si>
    <t>Meteor Praha</t>
  </si>
  <si>
    <t>čtyřhra žen</t>
  </si>
  <si>
    <t>Jeřichová Zuzana, Šmídová Martina</t>
  </si>
  <si>
    <t>Mikelová K., Hejdrychová K.</t>
  </si>
  <si>
    <t>1.čtyřhra mužů</t>
  </si>
  <si>
    <t>Kural Martin, Pistulka Radek</t>
  </si>
  <si>
    <t>Jirásek Jan, Synovec Pavel</t>
  </si>
  <si>
    <t>3.dvouhra mužů</t>
  </si>
  <si>
    <t>Voráč Přemysl</t>
  </si>
  <si>
    <t>Bízek Vojtěch</t>
  </si>
  <si>
    <t>2.dvouhra mužů</t>
  </si>
  <si>
    <t>Kural Martin</t>
  </si>
  <si>
    <t>Šercl Jonatan</t>
  </si>
  <si>
    <t>dvouhra žen</t>
  </si>
  <si>
    <t>Šmídová Martina</t>
  </si>
  <si>
    <t>Mikelová Kateřina</t>
  </si>
  <si>
    <t>1.dvouhra mužů</t>
  </si>
  <si>
    <t>Viktora Jan</t>
  </si>
  <si>
    <t>Synovec Pavel</t>
  </si>
  <si>
    <t>VÍTĚZ:</t>
  </si>
  <si>
    <t>Podpis vrchního rozhodčího</t>
  </si>
  <si>
    <t>Potvrzujeme, že utkání bylo sehráno podle platných pravidel a soutěžního řádu.</t>
  </si>
  <si>
    <t>Námitky:</t>
  </si>
  <si>
    <t>Za Sokol Radotín Meteor Praha B nastoupil Vojtěch Bízek – nový hráč na soupisce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</si>
  <si>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</si>
  <si>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</si>
  <si>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</si>
  <si>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SK Hamr Praha</t>
  </si>
  <si>
    <t>TJ Slovan Vesec</t>
  </si>
  <si>
    <t>Vitvera Jan, Šilhavá Klára</t>
  </si>
  <si>
    <t>Vajsejtl, Jiří, Hořínková Soňa</t>
  </si>
  <si>
    <t>Hamr Praha</t>
  </si>
  <si>
    <t>Volf Matěj, Brázda Jáchym</t>
  </si>
  <si>
    <t>Stejskal David, Poláček Matěj</t>
  </si>
  <si>
    <t>Slovan Vesec</t>
  </si>
  <si>
    <t>Šilhavá Radka, Šilhavá Klára</t>
  </si>
  <si>
    <t>Hořínková Soňa, Dzhanhobekova K.</t>
  </si>
  <si>
    <t>Vitvera Jakub, Macák Jan</t>
  </si>
  <si>
    <t>Klimeš Ondřej, Vajsejtl Jiří</t>
  </si>
  <si>
    <t>Vitvera Jan</t>
  </si>
  <si>
    <t>Poláček Matěj</t>
  </si>
  <si>
    <t>Bláha Václav</t>
  </si>
  <si>
    <t>Stejskal David</t>
  </si>
  <si>
    <t>Šilhavá Radka</t>
  </si>
  <si>
    <t>Dzhanhobekova Khrystyna</t>
  </si>
  <si>
    <t>Vitvera Jakub</t>
  </si>
  <si>
    <t>Klimeš Ondřej</t>
  </si>
  <si>
    <t>Za SK Hamr Praha nastoupili náhradníci Jan Macák, Matěj Volf, Jáchym Brázda a Klára Šilhavá</t>
  </si>
  <si>
    <t>Brázda Jáchym, Šilhavá Klára</t>
  </si>
  <si>
    <t>Jeřichová Zuzana, Panochová Jana</t>
  </si>
  <si>
    <t>Volf Matěj</t>
  </si>
  <si>
    <t>Vajsejtl Jiří, Hořínková Soňa</t>
  </si>
  <si>
    <t>Stejskal David, Vajsejtl Jiří</t>
  </si>
  <si>
    <t>Klimeš Ondřej, Poláček Matěj</t>
  </si>
  <si>
    <t>Lapáček Vojtěch</t>
  </si>
  <si>
    <t>Pistulka Radek, Jeřichová Zuzana</t>
  </si>
  <si>
    <t>Vajsejtl Jiří, Foukalová Iva</t>
  </si>
  <si>
    <t>Voráč Přemysl, Karas Milan</t>
  </si>
  <si>
    <t>Panochová Jana, Šmídová Martina</t>
  </si>
  <si>
    <t>Foukalová Iva, Dzhanhobekova K.</t>
  </si>
  <si>
    <t>Mráz Šimon</t>
  </si>
  <si>
    <t>Strnad Tomáš</t>
  </si>
  <si>
    <t>Hořínková Soňa</t>
  </si>
  <si>
    <t>Synovec Pavel, Hejdrychová Kateřina</t>
  </si>
  <si>
    <t>Brázda Jáchym, Šilhavá Radka</t>
  </si>
  <si>
    <t>Jirásek Jan, Šercl Jonatan</t>
  </si>
  <si>
    <t>Šilhavá Klára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</si>
</sst>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mm/dd/yyyy"/>
    <numFmt numFmtId="166" formatCode="[$-405]d\.\ mmmm\ yyyy"/>
  </numFmts>
  <fonts count="52">
    <font>
      <sz val="10"/>
      <name val="Arial CE"/>
      <family val="0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3" fillId="0" borderId="0">
      <alignment/>
      <protection/>
    </xf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50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8" fillId="0" borderId="12" xfId="50" applyFont="1" applyBorder="1" applyAlignment="1">
      <alignment vertical="center"/>
      <protection/>
    </xf>
    <xf numFmtId="164" fontId="10" fillId="0" borderId="13" xfId="39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6" xfId="50" applyFont="1" applyBorder="1" applyAlignment="1">
      <alignment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0" fillId="0" borderId="20" xfId="53" applyFont="1" applyBorder="1">
      <alignment horizontal="center" vertical="center"/>
      <protection/>
    </xf>
    <xf numFmtId="0" fontId="13" fillId="0" borderId="21" xfId="53" applyFont="1" applyBorder="1">
      <alignment horizontal="center" vertical="center"/>
      <protection/>
    </xf>
    <xf numFmtId="0" fontId="11" fillId="0" borderId="22" xfId="38" applyFont="1" applyBorder="1" applyAlignment="1">
      <alignment horizontal="center" vertical="center"/>
      <protection/>
    </xf>
    <xf numFmtId="0" fontId="10" fillId="0" borderId="23" xfId="53" applyFont="1" applyBorder="1">
      <alignment horizontal="center" vertical="center"/>
      <protection/>
    </xf>
    <xf numFmtId="164" fontId="10" fillId="0" borderId="24" xfId="39" applyFont="1" applyFill="1" applyBorder="1" applyProtection="1">
      <alignment horizontal="center"/>
      <protection/>
    </xf>
    <xf numFmtId="0" fontId="10" fillId="0" borderId="24" xfId="53" applyFont="1" applyBorder="1">
      <alignment horizontal="center" vertical="center"/>
      <protection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1" fillId="0" borderId="27" xfId="38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center" indent="1"/>
    </xf>
    <xf numFmtId="0" fontId="1" fillId="0" borderId="13" xfId="53" applyFont="1" applyFill="1" applyBorder="1" applyAlignment="1">
      <alignment horizontal="left" vertical="center" indent="1"/>
      <protection/>
    </xf>
    <xf numFmtId="0" fontId="8" fillId="0" borderId="14" xfId="55" applyFont="1" applyBorder="1">
      <alignment horizontal="center" vertical="center"/>
      <protection/>
    </xf>
    <xf numFmtId="0" fontId="8" fillId="0" borderId="28" xfId="55" applyFont="1" applyBorder="1">
      <alignment horizontal="center" vertical="center"/>
      <protection/>
    </xf>
    <xf numFmtId="0" fontId="8" fillId="0" borderId="13" xfId="55" applyFont="1" applyBorder="1">
      <alignment horizontal="center" vertical="center"/>
      <protection/>
    </xf>
    <xf numFmtId="0" fontId="8" fillId="0" borderId="29" xfId="55" applyFont="1" applyBorder="1" applyProtection="1">
      <alignment horizontal="center" vertical="center"/>
      <protection hidden="1"/>
    </xf>
    <xf numFmtId="0" fontId="8" fillId="0" borderId="13" xfId="55" applyFont="1" applyBorder="1" applyProtection="1">
      <alignment horizontal="center" vertical="center"/>
      <protection hidden="1"/>
    </xf>
    <xf numFmtId="0" fontId="8" fillId="0" borderId="29" xfId="55" applyFont="1" applyBorder="1">
      <alignment horizontal="center" vertical="center"/>
      <protection/>
    </xf>
    <xf numFmtId="0" fontId="8" fillId="0" borderId="30" xfId="55" applyFont="1" applyBorder="1">
      <alignment horizontal="center" vertical="center"/>
      <protection/>
    </xf>
    <xf numFmtId="0" fontId="1" fillId="0" borderId="15" xfId="0" applyFont="1" applyBorder="1" applyAlignment="1">
      <alignment horizontal="left" vertical="center" indent="1"/>
    </xf>
    <xf numFmtId="0" fontId="8" fillId="0" borderId="31" xfId="55" applyFont="1" applyBorder="1">
      <alignment horizontal="center" vertical="center"/>
      <protection/>
    </xf>
    <xf numFmtId="0" fontId="11" fillId="0" borderId="32" xfId="38" applyFont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left" vertical="center" indent="1"/>
    </xf>
    <xf numFmtId="0" fontId="8" fillId="0" borderId="34" xfId="55" applyFont="1" applyBorder="1">
      <alignment horizontal="center" vertical="center"/>
      <protection/>
    </xf>
    <xf numFmtId="0" fontId="8" fillId="0" borderId="33" xfId="55" applyFont="1" applyBorder="1">
      <alignment horizontal="center" vertical="center"/>
      <protection/>
    </xf>
    <xf numFmtId="0" fontId="8" fillId="0" borderId="35" xfId="55" applyFont="1" applyBorder="1" applyProtection="1">
      <alignment horizontal="center" vertical="center"/>
      <protection hidden="1"/>
    </xf>
    <xf numFmtId="0" fontId="8" fillId="0" borderId="33" xfId="55" applyFont="1" applyBorder="1" applyProtection="1">
      <alignment horizontal="center" vertical="center"/>
      <protection hidden="1"/>
    </xf>
    <xf numFmtId="0" fontId="8" fillId="0" borderId="36" xfId="55" applyFont="1" applyBorder="1">
      <alignment horizontal="center" vertical="center"/>
      <protection/>
    </xf>
    <xf numFmtId="0" fontId="8" fillId="0" borderId="35" xfId="55" applyFont="1" applyBorder="1">
      <alignment horizontal="center" vertical="center"/>
      <protection/>
    </xf>
    <xf numFmtId="0" fontId="1" fillId="0" borderId="37" xfId="0" applyFont="1" applyBorder="1" applyAlignment="1">
      <alignment horizontal="left" vertical="center" indent="1"/>
    </xf>
    <xf numFmtId="0" fontId="11" fillId="33" borderId="38" xfId="38" applyFont="1" applyFill="1" applyBorder="1" applyAlignment="1">
      <alignment horizontal="center" vertical="center" wrapText="1"/>
      <protection/>
    </xf>
    <xf numFmtId="0" fontId="1" fillId="33" borderId="39" xfId="0" applyFont="1" applyFill="1" applyBorder="1" applyAlignment="1">
      <alignment horizontal="left" vertical="center" indent="1"/>
    </xf>
    <xf numFmtId="0" fontId="8" fillId="33" borderId="0" xfId="55" applyFont="1" applyFill="1" applyBorder="1">
      <alignment horizontal="center" vertical="center"/>
      <protection/>
    </xf>
    <xf numFmtId="0" fontId="8" fillId="33" borderId="18" xfId="55" applyFont="1" applyFill="1" applyBorder="1">
      <alignment horizontal="center" vertical="center"/>
      <protection/>
    </xf>
    <xf numFmtId="0" fontId="8" fillId="33" borderId="39" xfId="55" applyFont="1" applyFill="1" applyBorder="1">
      <alignment horizontal="center" vertical="center"/>
      <protection/>
    </xf>
    <xf numFmtId="0" fontId="8" fillId="33" borderId="29" xfId="55" applyFont="1" applyFill="1" applyBorder="1" applyProtection="1">
      <alignment horizontal="center" vertical="center"/>
      <protection hidden="1"/>
    </xf>
    <xf numFmtId="0" fontId="8" fillId="33" borderId="13" xfId="55" applyFont="1" applyFill="1" applyBorder="1" applyProtection="1">
      <alignment horizontal="center" vertical="center"/>
      <protection hidden="1"/>
    </xf>
    <xf numFmtId="0" fontId="8" fillId="33" borderId="29" xfId="55" applyFont="1" applyFill="1" applyBorder="1">
      <alignment horizontal="center" vertical="center"/>
      <protection/>
    </xf>
    <xf numFmtId="0" fontId="8" fillId="33" borderId="14" xfId="55" applyFont="1" applyFill="1" applyBorder="1">
      <alignment horizontal="center" vertical="center"/>
      <protection/>
    </xf>
    <xf numFmtId="0" fontId="8" fillId="33" borderId="40" xfId="55" applyFont="1" applyFill="1" applyBorder="1">
      <alignment horizontal="center" vertical="center"/>
      <protection/>
    </xf>
    <xf numFmtId="0" fontId="8" fillId="33" borderId="13" xfId="55" applyFont="1" applyFill="1" applyBorder="1">
      <alignment horizontal="center" vertical="center"/>
      <protection/>
    </xf>
    <xf numFmtId="0" fontId="1" fillId="33" borderId="41" xfId="0" applyFont="1" applyFill="1" applyBorder="1" applyAlignment="1">
      <alignment horizontal="left" vertical="center" indent="1"/>
    </xf>
    <xf numFmtId="0" fontId="15" fillId="34" borderId="42" xfId="54" applyFont="1" applyFill="1" applyBorder="1">
      <alignment vertical="center"/>
      <protection/>
    </xf>
    <xf numFmtId="0" fontId="10" fillId="0" borderId="43" xfId="53" applyFont="1" applyBorder="1" applyProtection="1">
      <alignment horizontal="center" vertical="center"/>
      <protection hidden="1"/>
    </xf>
    <xf numFmtId="0" fontId="10" fillId="0" borderId="44" xfId="53" applyFont="1" applyBorder="1" applyProtection="1">
      <alignment horizontal="center" vertical="center"/>
      <protection hidden="1"/>
    </xf>
    <xf numFmtId="0" fontId="10" fillId="0" borderId="45" xfId="53" applyFont="1" applyBorder="1" applyProtection="1">
      <alignment horizontal="center" vertical="center"/>
      <protection hidden="1"/>
    </xf>
    <xf numFmtId="0" fontId="1" fillId="0" borderId="46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55" applyFont="1">
      <alignment horizontal="center" vertical="center"/>
      <protection/>
    </xf>
    <xf numFmtId="0" fontId="17" fillId="0" borderId="0" xfId="38" applyFont="1" applyBorder="1" applyAlignment="1">
      <alignment horizontal="center" vertical="center"/>
      <protection/>
    </xf>
    <xf numFmtId="0" fontId="1" fillId="0" borderId="0" xfId="50" applyFont="1">
      <alignment/>
      <protection/>
    </xf>
    <xf numFmtId="0" fontId="9" fillId="0" borderId="0" xfId="50" applyFont="1">
      <alignment/>
      <protection/>
    </xf>
    <xf numFmtId="0" fontId="8" fillId="0" borderId="0" xfId="50" applyFont="1">
      <alignment/>
      <protection/>
    </xf>
    <xf numFmtId="0" fontId="14" fillId="0" borderId="0" xfId="50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8" xfId="54" applyFont="1" applyBorder="1" applyAlignment="1">
      <alignment horizontal="center" vertical="center"/>
      <protection/>
    </xf>
    <xf numFmtId="0" fontId="9" fillId="0" borderId="47" xfId="0" applyFont="1" applyBorder="1" applyAlignment="1">
      <alignment horizontal="left" vertical="center"/>
    </xf>
    <xf numFmtId="0" fontId="10" fillId="0" borderId="48" xfId="57" applyFont="1" applyFill="1" applyBorder="1" applyAlignment="1">
      <alignment horizontal="left" vertical="center"/>
      <protection/>
    </xf>
    <xf numFmtId="0" fontId="1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2" fillId="0" borderId="50" xfId="57" applyFont="1" applyFill="1" applyBorder="1" applyAlignment="1">
      <alignment horizontal="left" vertical="center"/>
      <protection/>
    </xf>
    <xf numFmtId="0" fontId="1" fillId="0" borderId="50" xfId="0" applyFont="1" applyBorder="1" applyAlignment="1">
      <alignment horizontal="center" vertical="center"/>
    </xf>
    <xf numFmtId="0" fontId="11" fillId="0" borderId="51" xfId="38" applyFont="1" applyBorder="1" applyAlignment="1">
      <alignment horizontal="center" vertical="center"/>
      <protection/>
    </xf>
    <xf numFmtId="0" fontId="11" fillId="0" borderId="52" xfId="38" applyFont="1" applyBorder="1" applyAlignment="1">
      <alignment horizontal="center" vertical="center"/>
      <protection/>
    </xf>
    <xf numFmtId="0" fontId="14" fillId="0" borderId="24" xfId="38" applyFont="1" applyBorder="1" applyAlignment="1">
      <alignment horizontal="center" vertical="center"/>
      <protection/>
    </xf>
    <xf numFmtId="0" fontId="7" fillId="34" borderId="46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tabSelected="1" zoomScale="90" zoomScaleNormal="90" zoomScalePageLayoutView="0" workbookViewId="0" topLeftCell="A1">
      <selection activeCell="A2" sqref="A2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BA Plzeň B</v>
      </c>
      <c r="D7" s="15" t="str">
        <f>D5</f>
        <v>Sokol Radotín Meteor Praha B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4" t="s">
        <v>21</v>
      </c>
      <c r="D9" s="25" t="s">
        <v>22</v>
      </c>
      <c r="E9" s="26">
        <v>21</v>
      </c>
      <c r="F9" s="27" t="s">
        <v>23</v>
      </c>
      <c r="G9" s="28">
        <v>10</v>
      </c>
      <c r="H9" s="26">
        <v>18</v>
      </c>
      <c r="I9" s="27" t="s">
        <v>23</v>
      </c>
      <c r="J9" s="28">
        <v>21</v>
      </c>
      <c r="K9" s="26">
        <v>21</v>
      </c>
      <c r="L9" s="27" t="s">
        <v>23</v>
      </c>
      <c r="M9" s="28">
        <v>19</v>
      </c>
      <c r="N9" s="29">
        <f aca="true" t="shared" si="0" ref="N9:N16">E9+H9+K9</f>
        <v>60</v>
      </c>
      <c r="O9" s="30">
        <f aca="true" t="shared" si="1" ref="O9:O16">G9+J9+M9</f>
        <v>50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32">
        <f aca="true" t="shared" si="4" ref="R9:R16">IF(P9=2,1,0)</f>
        <v>1</v>
      </c>
      <c r="S9" s="28">
        <f aca="true" t="shared" si="5" ref="S9:S16">IF(Q9=2,1,0)</f>
        <v>0</v>
      </c>
      <c r="T9" s="33" t="s">
        <v>24</v>
      </c>
    </row>
    <row r="10" spans="2:20" ht="30" customHeight="1">
      <c r="B10" s="23" t="s">
        <v>25</v>
      </c>
      <c r="C10" s="24" t="s">
        <v>26</v>
      </c>
      <c r="D10" s="24" t="s">
        <v>27</v>
      </c>
      <c r="E10" s="26">
        <v>21</v>
      </c>
      <c r="F10" s="26" t="s">
        <v>23</v>
      </c>
      <c r="G10" s="28">
        <v>17</v>
      </c>
      <c r="H10" s="26">
        <v>21</v>
      </c>
      <c r="I10" s="26" t="s">
        <v>23</v>
      </c>
      <c r="J10" s="28">
        <v>19</v>
      </c>
      <c r="K10" s="26"/>
      <c r="L10" s="26" t="s">
        <v>23</v>
      </c>
      <c r="M10" s="28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34">
        <f t="shared" si="4"/>
        <v>1</v>
      </c>
      <c r="S10" s="28">
        <f t="shared" si="5"/>
        <v>0</v>
      </c>
      <c r="T10" s="33" t="s">
        <v>28</v>
      </c>
    </row>
    <row r="11" spans="2:20" ht="30" customHeight="1">
      <c r="B11" s="23" t="s">
        <v>29</v>
      </c>
      <c r="C11" s="24" t="s">
        <v>30</v>
      </c>
      <c r="D11" s="24" t="s">
        <v>31</v>
      </c>
      <c r="E11" s="26">
        <v>13</v>
      </c>
      <c r="F11" s="26" t="s">
        <v>23</v>
      </c>
      <c r="G11" s="28">
        <v>21</v>
      </c>
      <c r="H11" s="26">
        <v>11</v>
      </c>
      <c r="I11" s="26" t="s">
        <v>23</v>
      </c>
      <c r="J11" s="28">
        <v>21</v>
      </c>
      <c r="K11" s="26"/>
      <c r="L11" s="26" t="s">
        <v>23</v>
      </c>
      <c r="M11" s="28"/>
      <c r="N11" s="29">
        <f t="shared" si="0"/>
        <v>24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34">
        <f t="shared" si="4"/>
        <v>0</v>
      </c>
      <c r="S11" s="28">
        <f t="shared" si="5"/>
        <v>1</v>
      </c>
      <c r="T11" s="33" t="s">
        <v>28</v>
      </c>
    </row>
    <row r="12" spans="2:20" ht="30" customHeight="1">
      <c r="B12" s="23" t="s">
        <v>32</v>
      </c>
      <c r="C12" s="24" t="s">
        <v>33</v>
      </c>
      <c r="D12" s="24" t="s">
        <v>34</v>
      </c>
      <c r="E12" s="26">
        <v>22</v>
      </c>
      <c r="F12" s="26" t="s">
        <v>23</v>
      </c>
      <c r="G12" s="28">
        <v>24</v>
      </c>
      <c r="H12" s="26">
        <v>21</v>
      </c>
      <c r="I12" s="26" t="s">
        <v>23</v>
      </c>
      <c r="J12" s="28">
        <v>14</v>
      </c>
      <c r="K12" s="26">
        <v>17</v>
      </c>
      <c r="L12" s="26" t="s">
        <v>23</v>
      </c>
      <c r="M12" s="28">
        <v>21</v>
      </c>
      <c r="N12" s="29">
        <f t="shared" si="0"/>
        <v>60</v>
      </c>
      <c r="O12" s="30">
        <f t="shared" si="1"/>
        <v>59</v>
      </c>
      <c r="P12" s="31">
        <f t="shared" si="2"/>
        <v>1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24</v>
      </c>
    </row>
    <row r="13" spans="2:20" ht="30" customHeight="1">
      <c r="B13" s="23" t="s">
        <v>35</v>
      </c>
      <c r="C13" s="24" t="s">
        <v>36</v>
      </c>
      <c r="D13" s="24" t="s">
        <v>37</v>
      </c>
      <c r="E13" s="26">
        <v>21</v>
      </c>
      <c r="F13" s="26" t="s">
        <v>23</v>
      </c>
      <c r="G13" s="28">
        <v>8</v>
      </c>
      <c r="H13" s="26">
        <v>21</v>
      </c>
      <c r="I13" s="26" t="s">
        <v>23</v>
      </c>
      <c r="J13" s="28">
        <v>13</v>
      </c>
      <c r="K13" s="26"/>
      <c r="L13" s="26" t="s">
        <v>23</v>
      </c>
      <c r="M13" s="28"/>
      <c r="N13" s="29">
        <f t="shared" si="0"/>
        <v>42</v>
      </c>
      <c r="O13" s="30">
        <f t="shared" si="1"/>
        <v>21</v>
      </c>
      <c r="P13" s="31">
        <f t="shared" si="2"/>
        <v>2</v>
      </c>
      <c r="Q13" s="26">
        <f t="shared" si="3"/>
        <v>0</v>
      </c>
      <c r="R13" s="34">
        <f t="shared" si="4"/>
        <v>1</v>
      </c>
      <c r="S13" s="28">
        <f t="shared" si="5"/>
        <v>0</v>
      </c>
      <c r="T13" s="33" t="s">
        <v>28</v>
      </c>
    </row>
    <row r="14" spans="2:20" ht="30" customHeight="1">
      <c r="B14" s="23" t="s">
        <v>38</v>
      </c>
      <c r="C14" s="24" t="s">
        <v>39</v>
      </c>
      <c r="D14" s="24" t="s">
        <v>40</v>
      </c>
      <c r="E14" s="26">
        <v>21</v>
      </c>
      <c r="F14" s="26" t="s">
        <v>23</v>
      </c>
      <c r="G14" s="28">
        <v>18</v>
      </c>
      <c r="H14" s="26">
        <v>21</v>
      </c>
      <c r="I14" s="26" t="s">
        <v>23</v>
      </c>
      <c r="J14" s="28">
        <v>11</v>
      </c>
      <c r="K14" s="26"/>
      <c r="L14" s="26" t="s">
        <v>23</v>
      </c>
      <c r="M14" s="28"/>
      <c r="N14" s="29">
        <f t="shared" si="0"/>
        <v>42</v>
      </c>
      <c r="O14" s="30">
        <f t="shared" si="1"/>
        <v>29</v>
      </c>
      <c r="P14" s="31">
        <f t="shared" si="2"/>
        <v>2</v>
      </c>
      <c r="Q14" s="26">
        <f t="shared" si="3"/>
        <v>0</v>
      </c>
      <c r="R14" s="34">
        <f t="shared" si="4"/>
        <v>1</v>
      </c>
      <c r="S14" s="28">
        <f t="shared" si="5"/>
        <v>0</v>
      </c>
      <c r="T14" s="33" t="s">
        <v>28</v>
      </c>
    </row>
    <row r="15" spans="2:20" ht="30" customHeight="1">
      <c r="B15" s="23" t="s">
        <v>41</v>
      </c>
      <c r="C15" s="24" t="s">
        <v>42</v>
      </c>
      <c r="D15" s="24" t="s">
        <v>43</v>
      </c>
      <c r="E15" s="26">
        <v>10</v>
      </c>
      <c r="F15" s="26" t="s">
        <v>23</v>
      </c>
      <c r="G15" s="28">
        <v>21</v>
      </c>
      <c r="H15" s="26">
        <v>13</v>
      </c>
      <c r="I15" s="26" t="s">
        <v>23</v>
      </c>
      <c r="J15" s="28">
        <v>21</v>
      </c>
      <c r="K15" s="26"/>
      <c r="L15" s="26" t="s">
        <v>23</v>
      </c>
      <c r="M15" s="28"/>
      <c r="N15" s="29">
        <f t="shared" si="0"/>
        <v>23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34">
        <f t="shared" si="4"/>
        <v>0</v>
      </c>
      <c r="S15" s="28">
        <f t="shared" si="5"/>
        <v>1</v>
      </c>
      <c r="T15" s="33" t="s">
        <v>24</v>
      </c>
    </row>
    <row r="16" spans="2:20" ht="30" customHeight="1">
      <c r="B16" s="35" t="s">
        <v>44</v>
      </c>
      <c r="C16" s="36" t="s">
        <v>45</v>
      </c>
      <c r="D16" s="36" t="s">
        <v>46</v>
      </c>
      <c r="E16" s="37">
        <v>16</v>
      </c>
      <c r="F16" s="37" t="s">
        <v>23</v>
      </c>
      <c r="G16" s="38">
        <v>21</v>
      </c>
      <c r="H16" s="37">
        <v>21</v>
      </c>
      <c r="I16" s="37" t="s">
        <v>23</v>
      </c>
      <c r="J16" s="38">
        <v>17</v>
      </c>
      <c r="K16" s="37">
        <v>21</v>
      </c>
      <c r="L16" s="37" t="s">
        <v>23</v>
      </c>
      <c r="M16" s="38">
        <v>9</v>
      </c>
      <c r="N16" s="39">
        <f t="shared" si="0"/>
        <v>58</v>
      </c>
      <c r="O16" s="40">
        <f t="shared" si="1"/>
        <v>47</v>
      </c>
      <c r="P16" s="41">
        <f t="shared" si="2"/>
        <v>2</v>
      </c>
      <c r="Q16" s="37">
        <f t="shared" si="3"/>
        <v>1</v>
      </c>
      <c r="R16" s="42">
        <f t="shared" si="4"/>
        <v>1</v>
      </c>
      <c r="S16" s="38">
        <f t="shared" si="5"/>
        <v>0</v>
      </c>
      <c r="T16" s="43" t="s">
        <v>24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BA Plzeň B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351</v>
      </c>
      <c r="O18" s="58">
        <f t="shared" si="6"/>
        <v>326</v>
      </c>
      <c r="P18" s="57">
        <f t="shared" si="6"/>
        <v>11</v>
      </c>
      <c r="Q18" s="59">
        <f t="shared" si="6"/>
        <v>8</v>
      </c>
      <c r="R18" s="57">
        <f t="shared" si="6"/>
        <v>5</v>
      </c>
      <c r="S18" s="58">
        <f t="shared" si="6"/>
        <v>3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51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T4" sqref="T4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55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56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SK Hamr Praha</v>
      </c>
      <c r="D7" s="15" t="str">
        <f>D5</f>
        <v>TJ Slovan Vesec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4" t="s">
        <v>57</v>
      </c>
      <c r="D9" s="25" t="s">
        <v>58</v>
      </c>
      <c r="E9" s="26">
        <v>21</v>
      </c>
      <c r="F9" s="27" t="s">
        <v>23</v>
      </c>
      <c r="G9" s="28">
        <v>14</v>
      </c>
      <c r="H9" s="26">
        <v>17</v>
      </c>
      <c r="I9" s="27" t="s">
        <v>23</v>
      </c>
      <c r="J9" s="28">
        <v>21</v>
      </c>
      <c r="K9" s="26">
        <v>21</v>
      </c>
      <c r="L9" s="27" t="s">
        <v>23</v>
      </c>
      <c r="M9" s="28">
        <v>10</v>
      </c>
      <c r="N9" s="29">
        <f aca="true" t="shared" si="0" ref="N9:N16">E9+H9+K9</f>
        <v>59</v>
      </c>
      <c r="O9" s="30">
        <f aca="true" t="shared" si="1" ref="O9:O16">G9+J9+M9</f>
        <v>45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32">
        <f aca="true" t="shared" si="4" ref="R9:R16">IF(P9=2,1,0)</f>
        <v>1</v>
      </c>
      <c r="S9" s="28">
        <f aca="true" t="shared" si="5" ref="S9:S16">IF(Q9=2,1,0)</f>
        <v>0</v>
      </c>
      <c r="T9" s="33" t="s">
        <v>59</v>
      </c>
    </row>
    <row r="10" spans="2:20" ht="30" customHeight="1">
      <c r="B10" s="23" t="s">
        <v>25</v>
      </c>
      <c r="C10" s="24" t="s">
        <v>60</v>
      </c>
      <c r="D10" s="24" t="s">
        <v>61</v>
      </c>
      <c r="E10" s="26">
        <v>21</v>
      </c>
      <c r="F10" s="26" t="s">
        <v>23</v>
      </c>
      <c r="G10" s="28">
        <v>19</v>
      </c>
      <c r="H10" s="26">
        <v>19</v>
      </c>
      <c r="I10" s="26" t="s">
        <v>23</v>
      </c>
      <c r="J10" s="28">
        <v>21</v>
      </c>
      <c r="K10" s="26">
        <v>19</v>
      </c>
      <c r="L10" s="26" t="s">
        <v>23</v>
      </c>
      <c r="M10" s="28">
        <v>21</v>
      </c>
      <c r="N10" s="29">
        <f t="shared" si="0"/>
        <v>59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34">
        <f t="shared" si="4"/>
        <v>0</v>
      </c>
      <c r="S10" s="28">
        <f t="shared" si="5"/>
        <v>1</v>
      </c>
      <c r="T10" s="33" t="s">
        <v>62</v>
      </c>
    </row>
    <row r="11" spans="2:20" ht="30" customHeight="1">
      <c r="B11" s="23" t="s">
        <v>29</v>
      </c>
      <c r="C11" s="24" t="s">
        <v>63</v>
      </c>
      <c r="D11" s="24" t="s">
        <v>64</v>
      </c>
      <c r="E11" s="26">
        <v>9</v>
      </c>
      <c r="F11" s="26" t="s">
        <v>23</v>
      </c>
      <c r="G11" s="28">
        <v>21</v>
      </c>
      <c r="H11" s="26">
        <v>18</v>
      </c>
      <c r="I11" s="26" t="s">
        <v>23</v>
      </c>
      <c r="J11" s="28">
        <v>21</v>
      </c>
      <c r="K11" s="26"/>
      <c r="L11" s="26" t="s">
        <v>23</v>
      </c>
      <c r="M11" s="28"/>
      <c r="N11" s="29">
        <f t="shared" si="0"/>
        <v>27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34">
        <f t="shared" si="4"/>
        <v>0</v>
      </c>
      <c r="S11" s="28">
        <f t="shared" si="5"/>
        <v>1</v>
      </c>
      <c r="T11" s="33" t="s">
        <v>62</v>
      </c>
    </row>
    <row r="12" spans="2:20" ht="30" customHeight="1">
      <c r="B12" s="23" t="s">
        <v>32</v>
      </c>
      <c r="C12" s="24" t="s">
        <v>65</v>
      </c>
      <c r="D12" s="24" t="s">
        <v>66</v>
      </c>
      <c r="E12" s="26">
        <v>19</v>
      </c>
      <c r="F12" s="26" t="s">
        <v>23</v>
      </c>
      <c r="G12" s="28">
        <v>21</v>
      </c>
      <c r="H12" s="26">
        <v>22</v>
      </c>
      <c r="I12" s="26" t="s">
        <v>23</v>
      </c>
      <c r="J12" s="28">
        <v>24</v>
      </c>
      <c r="K12" s="26"/>
      <c r="L12" s="26" t="s">
        <v>23</v>
      </c>
      <c r="M12" s="28"/>
      <c r="N12" s="29">
        <f t="shared" si="0"/>
        <v>41</v>
      </c>
      <c r="O12" s="30">
        <f t="shared" si="1"/>
        <v>45</v>
      </c>
      <c r="P12" s="31">
        <f t="shared" si="2"/>
        <v>0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62</v>
      </c>
    </row>
    <row r="13" spans="2:20" ht="30" customHeight="1">
      <c r="B13" s="23" t="s">
        <v>35</v>
      </c>
      <c r="C13" s="24" t="s">
        <v>67</v>
      </c>
      <c r="D13" s="24" t="s">
        <v>68</v>
      </c>
      <c r="E13" s="26">
        <v>11</v>
      </c>
      <c r="F13" s="26" t="s">
        <v>23</v>
      </c>
      <c r="G13" s="28">
        <v>21</v>
      </c>
      <c r="H13" s="26">
        <v>12</v>
      </c>
      <c r="I13" s="26" t="s">
        <v>23</v>
      </c>
      <c r="J13" s="28">
        <v>21</v>
      </c>
      <c r="K13" s="26"/>
      <c r="L13" s="26" t="s">
        <v>23</v>
      </c>
      <c r="M13" s="28"/>
      <c r="N13" s="29">
        <f t="shared" si="0"/>
        <v>23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34">
        <f t="shared" si="4"/>
        <v>0</v>
      </c>
      <c r="S13" s="28">
        <f t="shared" si="5"/>
        <v>1</v>
      </c>
      <c r="T13" s="33" t="s">
        <v>62</v>
      </c>
    </row>
    <row r="14" spans="2:20" ht="30" customHeight="1">
      <c r="B14" s="23" t="s">
        <v>38</v>
      </c>
      <c r="C14" s="24" t="s">
        <v>69</v>
      </c>
      <c r="D14" s="24" t="s">
        <v>70</v>
      </c>
      <c r="E14" s="26">
        <v>18</v>
      </c>
      <c r="F14" s="26" t="s">
        <v>23</v>
      </c>
      <c r="G14" s="28">
        <v>21</v>
      </c>
      <c r="H14" s="26">
        <v>21</v>
      </c>
      <c r="I14" s="26" t="s">
        <v>23</v>
      </c>
      <c r="J14" s="28">
        <v>19</v>
      </c>
      <c r="K14" s="26">
        <v>19</v>
      </c>
      <c r="L14" s="26" t="s">
        <v>23</v>
      </c>
      <c r="M14" s="28">
        <v>21</v>
      </c>
      <c r="N14" s="29">
        <f t="shared" si="0"/>
        <v>58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34">
        <f t="shared" si="4"/>
        <v>0</v>
      </c>
      <c r="S14" s="28">
        <f t="shared" si="5"/>
        <v>1</v>
      </c>
      <c r="T14" s="33" t="s">
        <v>59</v>
      </c>
    </row>
    <row r="15" spans="2:20" ht="30" customHeight="1">
      <c r="B15" s="23" t="s">
        <v>41</v>
      </c>
      <c r="C15" s="24" t="s">
        <v>71</v>
      </c>
      <c r="D15" s="24" t="s">
        <v>72</v>
      </c>
      <c r="E15" s="26">
        <v>14</v>
      </c>
      <c r="F15" s="26" t="s">
        <v>23</v>
      </c>
      <c r="G15" s="28">
        <v>21</v>
      </c>
      <c r="H15" s="26">
        <v>15</v>
      </c>
      <c r="I15" s="26" t="s">
        <v>23</v>
      </c>
      <c r="J15" s="28">
        <v>21</v>
      </c>
      <c r="K15" s="26"/>
      <c r="L15" s="26" t="s">
        <v>23</v>
      </c>
      <c r="M15" s="28"/>
      <c r="N15" s="29">
        <f t="shared" si="0"/>
        <v>29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34">
        <f t="shared" si="4"/>
        <v>0</v>
      </c>
      <c r="S15" s="28">
        <f t="shared" si="5"/>
        <v>1</v>
      </c>
      <c r="T15" s="33" t="s">
        <v>59</v>
      </c>
    </row>
    <row r="16" spans="2:20" ht="30" customHeight="1">
      <c r="B16" s="35" t="s">
        <v>44</v>
      </c>
      <c r="C16" s="36" t="s">
        <v>73</v>
      </c>
      <c r="D16" s="36" t="s">
        <v>74</v>
      </c>
      <c r="E16" s="37">
        <v>15</v>
      </c>
      <c r="F16" s="37" t="s">
        <v>23</v>
      </c>
      <c r="G16" s="38">
        <v>21</v>
      </c>
      <c r="H16" s="37">
        <v>3</v>
      </c>
      <c r="I16" s="37" t="s">
        <v>23</v>
      </c>
      <c r="J16" s="38">
        <v>21</v>
      </c>
      <c r="K16" s="37"/>
      <c r="L16" s="37" t="s">
        <v>23</v>
      </c>
      <c r="M16" s="38"/>
      <c r="N16" s="39">
        <f t="shared" si="0"/>
        <v>18</v>
      </c>
      <c r="O16" s="40">
        <f t="shared" si="1"/>
        <v>42</v>
      </c>
      <c r="P16" s="41">
        <f t="shared" si="2"/>
        <v>0</v>
      </c>
      <c r="Q16" s="37">
        <f t="shared" si="3"/>
        <v>2</v>
      </c>
      <c r="R16" s="42">
        <f t="shared" si="4"/>
        <v>0</v>
      </c>
      <c r="S16" s="38">
        <f t="shared" si="5"/>
        <v>1</v>
      </c>
      <c r="T16" s="43" t="s">
        <v>62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TJ Slovan Vesec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314</v>
      </c>
      <c r="O18" s="58">
        <f t="shared" si="6"/>
        <v>380</v>
      </c>
      <c r="P18" s="57">
        <f t="shared" si="6"/>
        <v>4</v>
      </c>
      <c r="Q18" s="59">
        <f t="shared" si="6"/>
        <v>15</v>
      </c>
      <c r="R18" s="57">
        <f t="shared" si="6"/>
        <v>1</v>
      </c>
      <c r="S18" s="58">
        <f t="shared" si="6"/>
        <v>7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75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T4" sqref="T4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55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BA Plzeň B</v>
      </c>
      <c r="D7" s="15" t="str">
        <f>D5</f>
        <v>SK Hamr Praha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4" t="s">
        <v>21</v>
      </c>
      <c r="D9" s="24" t="s">
        <v>76</v>
      </c>
      <c r="E9" s="26">
        <v>22</v>
      </c>
      <c r="F9" s="27" t="s">
        <v>23</v>
      </c>
      <c r="G9" s="28">
        <v>24</v>
      </c>
      <c r="H9" s="26">
        <v>16</v>
      </c>
      <c r="I9" s="27" t="s">
        <v>23</v>
      </c>
      <c r="J9" s="28">
        <v>21</v>
      </c>
      <c r="K9" s="26"/>
      <c r="L9" s="27" t="s">
        <v>23</v>
      </c>
      <c r="M9" s="28"/>
      <c r="N9" s="29">
        <f aca="true" t="shared" si="0" ref="N9:N16">E9+H9+K9</f>
        <v>38</v>
      </c>
      <c r="O9" s="30">
        <f aca="true" t="shared" si="1" ref="O9:O16">G9+J9+M9</f>
        <v>45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32">
        <f aca="true" t="shared" si="4" ref="R9:R16">IF(P9=2,1,0)</f>
        <v>0</v>
      </c>
      <c r="S9" s="28">
        <f aca="true" t="shared" si="5" ref="S9:S16">IF(Q9=2,1,0)</f>
        <v>1</v>
      </c>
      <c r="T9" s="33" t="s">
        <v>59</v>
      </c>
    </row>
    <row r="10" spans="2:20" ht="30" customHeight="1">
      <c r="B10" s="23" t="s">
        <v>25</v>
      </c>
      <c r="C10" s="24" t="s">
        <v>26</v>
      </c>
      <c r="D10" s="24" t="s">
        <v>60</v>
      </c>
      <c r="E10" s="26">
        <v>21</v>
      </c>
      <c r="F10" s="26" t="s">
        <v>23</v>
      </c>
      <c r="G10" s="28">
        <v>14</v>
      </c>
      <c r="H10" s="26">
        <v>21</v>
      </c>
      <c r="I10" s="26" t="s">
        <v>23</v>
      </c>
      <c r="J10" s="28">
        <v>14</v>
      </c>
      <c r="K10" s="26"/>
      <c r="L10" s="26" t="s">
        <v>23</v>
      </c>
      <c r="M10" s="28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34">
        <f t="shared" si="4"/>
        <v>1</v>
      </c>
      <c r="S10" s="28">
        <f t="shared" si="5"/>
        <v>0</v>
      </c>
      <c r="T10" s="33" t="s">
        <v>24</v>
      </c>
    </row>
    <row r="11" spans="2:20" ht="30" customHeight="1">
      <c r="B11" s="23" t="s">
        <v>29</v>
      </c>
      <c r="C11" s="24" t="s">
        <v>77</v>
      </c>
      <c r="D11" s="24" t="s">
        <v>63</v>
      </c>
      <c r="E11" s="26">
        <v>14</v>
      </c>
      <c r="F11" s="26" t="s">
        <v>23</v>
      </c>
      <c r="G11" s="28">
        <v>21</v>
      </c>
      <c r="H11" s="26">
        <v>21</v>
      </c>
      <c r="I11" s="26" t="s">
        <v>23</v>
      </c>
      <c r="J11" s="28">
        <v>18</v>
      </c>
      <c r="K11" s="26">
        <v>21</v>
      </c>
      <c r="L11" s="26" t="s">
        <v>23</v>
      </c>
      <c r="M11" s="28">
        <v>19</v>
      </c>
      <c r="N11" s="29">
        <f t="shared" si="0"/>
        <v>56</v>
      </c>
      <c r="O11" s="30">
        <f t="shared" si="1"/>
        <v>58</v>
      </c>
      <c r="P11" s="31">
        <f t="shared" si="2"/>
        <v>2</v>
      </c>
      <c r="Q11" s="26">
        <f t="shared" si="3"/>
        <v>1</v>
      </c>
      <c r="R11" s="34">
        <f t="shared" si="4"/>
        <v>1</v>
      </c>
      <c r="S11" s="28">
        <f t="shared" si="5"/>
        <v>0</v>
      </c>
      <c r="T11" s="33" t="s">
        <v>59</v>
      </c>
    </row>
    <row r="12" spans="2:20" ht="30" customHeight="1">
      <c r="B12" s="23" t="s">
        <v>32</v>
      </c>
      <c r="C12" s="24" t="s">
        <v>33</v>
      </c>
      <c r="D12" s="24" t="s">
        <v>65</v>
      </c>
      <c r="E12" s="26">
        <v>17</v>
      </c>
      <c r="F12" s="26" t="s">
        <v>23</v>
      </c>
      <c r="G12" s="28">
        <v>21</v>
      </c>
      <c r="H12" s="26">
        <v>23</v>
      </c>
      <c r="I12" s="26" t="s">
        <v>23</v>
      </c>
      <c r="J12" s="28">
        <v>25</v>
      </c>
      <c r="K12" s="26"/>
      <c r="L12" s="26" t="s">
        <v>23</v>
      </c>
      <c r="M12" s="28"/>
      <c r="N12" s="29">
        <f t="shared" si="0"/>
        <v>40</v>
      </c>
      <c r="O12" s="30">
        <f t="shared" si="1"/>
        <v>46</v>
      </c>
      <c r="P12" s="31">
        <f t="shared" si="2"/>
        <v>0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24</v>
      </c>
    </row>
    <row r="13" spans="2:20" ht="30" customHeight="1">
      <c r="B13" s="23" t="s">
        <v>35</v>
      </c>
      <c r="C13" s="24" t="s">
        <v>36</v>
      </c>
      <c r="D13" s="24" t="s">
        <v>67</v>
      </c>
      <c r="E13" s="26">
        <v>21</v>
      </c>
      <c r="F13" s="26" t="s">
        <v>23</v>
      </c>
      <c r="G13" s="28">
        <v>18</v>
      </c>
      <c r="H13" s="26">
        <v>14</v>
      </c>
      <c r="I13" s="26" t="s">
        <v>23</v>
      </c>
      <c r="J13" s="28">
        <v>21</v>
      </c>
      <c r="K13" s="26">
        <v>21</v>
      </c>
      <c r="L13" s="26" t="s">
        <v>23</v>
      </c>
      <c r="M13" s="28">
        <v>13</v>
      </c>
      <c r="N13" s="29">
        <f t="shared" si="0"/>
        <v>56</v>
      </c>
      <c r="O13" s="30">
        <f t="shared" si="1"/>
        <v>52</v>
      </c>
      <c r="P13" s="31">
        <f t="shared" si="2"/>
        <v>2</v>
      </c>
      <c r="Q13" s="26">
        <f t="shared" si="3"/>
        <v>1</v>
      </c>
      <c r="R13" s="34">
        <f t="shared" si="4"/>
        <v>1</v>
      </c>
      <c r="S13" s="28">
        <f t="shared" si="5"/>
        <v>0</v>
      </c>
      <c r="T13" s="33" t="s">
        <v>59</v>
      </c>
    </row>
    <row r="14" spans="2:20" ht="30" customHeight="1">
      <c r="B14" s="23" t="s">
        <v>38</v>
      </c>
      <c r="C14" s="24" t="s">
        <v>39</v>
      </c>
      <c r="D14" s="24" t="s">
        <v>78</v>
      </c>
      <c r="E14" s="26">
        <v>21</v>
      </c>
      <c r="F14" s="26" t="s">
        <v>23</v>
      </c>
      <c r="G14" s="28">
        <v>12</v>
      </c>
      <c r="H14" s="26">
        <v>21</v>
      </c>
      <c r="I14" s="26" t="s">
        <v>23</v>
      </c>
      <c r="J14" s="28">
        <v>15</v>
      </c>
      <c r="K14" s="26"/>
      <c r="L14" s="26" t="s">
        <v>23</v>
      </c>
      <c r="M14" s="28"/>
      <c r="N14" s="29">
        <f t="shared" si="0"/>
        <v>42</v>
      </c>
      <c r="O14" s="30">
        <f t="shared" si="1"/>
        <v>27</v>
      </c>
      <c r="P14" s="31">
        <f t="shared" si="2"/>
        <v>2</v>
      </c>
      <c r="Q14" s="26">
        <f t="shared" si="3"/>
        <v>0</v>
      </c>
      <c r="R14" s="34">
        <f t="shared" si="4"/>
        <v>1</v>
      </c>
      <c r="S14" s="28">
        <f t="shared" si="5"/>
        <v>0</v>
      </c>
      <c r="T14" s="33" t="s">
        <v>59</v>
      </c>
    </row>
    <row r="15" spans="2:20" ht="30" customHeight="1">
      <c r="B15" s="23" t="s">
        <v>41</v>
      </c>
      <c r="C15" s="24" t="s">
        <v>42</v>
      </c>
      <c r="D15" s="24" t="s">
        <v>71</v>
      </c>
      <c r="E15" s="26">
        <v>12</v>
      </c>
      <c r="F15" s="26" t="s">
        <v>23</v>
      </c>
      <c r="G15" s="28">
        <v>21</v>
      </c>
      <c r="H15" s="26">
        <v>18</v>
      </c>
      <c r="I15" s="26" t="s">
        <v>23</v>
      </c>
      <c r="J15" s="28">
        <v>21</v>
      </c>
      <c r="K15" s="26"/>
      <c r="L15" s="26" t="s">
        <v>23</v>
      </c>
      <c r="M15" s="28"/>
      <c r="N15" s="29">
        <f t="shared" si="0"/>
        <v>30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34">
        <f t="shared" si="4"/>
        <v>0</v>
      </c>
      <c r="S15" s="28">
        <f t="shared" si="5"/>
        <v>1</v>
      </c>
      <c r="T15" s="33" t="s">
        <v>24</v>
      </c>
    </row>
    <row r="16" spans="2:20" ht="30" customHeight="1">
      <c r="B16" s="35" t="s">
        <v>44</v>
      </c>
      <c r="C16" s="36" t="s">
        <v>45</v>
      </c>
      <c r="D16" s="36" t="s">
        <v>69</v>
      </c>
      <c r="E16" s="37">
        <v>21</v>
      </c>
      <c r="F16" s="37" t="s">
        <v>23</v>
      </c>
      <c r="G16" s="38">
        <v>11</v>
      </c>
      <c r="H16" s="37">
        <v>21</v>
      </c>
      <c r="I16" s="37" t="s">
        <v>23</v>
      </c>
      <c r="J16" s="38">
        <v>11</v>
      </c>
      <c r="K16" s="37"/>
      <c r="L16" s="37" t="s">
        <v>23</v>
      </c>
      <c r="M16" s="38"/>
      <c r="N16" s="39">
        <f t="shared" si="0"/>
        <v>42</v>
      </c>
      <c r="O16" s="40">
        <f t="shared" si="1"/>
        <v>22</v>
      </c>
      <c r="P16" s="41">
        <f t="shared" si="2"/>
        <v>2</v>
      </c>
      <c r="Q16" s="37">
        <f t="shared" si="3"/>
        <v>0</v>
      </c>
      <c r="R16" s="42">
        <f t="shared" si="4"/>
        <v>1</v>
      </c>
      <c r="S16" s="38">
        <f t="shared" si="5"/>
        <v>0</v>
      </c>
      <c r="T16" s="43" t="s">
        <v>24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BA Plzeň B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346</v>
      </c>
      <c r="O18" s="58">
        <f t="shared" si="6"/>
        <v>320</v>
      </c>
      <c r="P18" s="57">
        <f t="shared" si="6"/>
        <v>10</v>
      </c>
      <c r="Q18" s="59">
        <f t="shared" si="6"/>
        <v>8</v>
      </c>
      <c r="R18" s="57">
        <f t="shared" si="6"/>
        <v>5</v>
      </c>
      <c r="S18" s="58">
        <f t="shared" si="6"/>
        <v>3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75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T4" sqref="T4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56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Sokol Radotín Meteor Praha B</v>
      </c>
      <c r="D7" s="15" t="str">
        <f>D5</f>
        <v>TJ Slovan Vesec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5" t="s">
        <v>22</v>
      </c>
      <c r="D9" s="25" t="s">
        <v>79</v>
      </c>
      <c r="E9" s="26">
        <v>15</v>
      </c>
      <c r="F9" s="27" t="s">
        <v>23</v>
      </c>
      <c r="G9" s="28">
        <v>21</v>
      </c>
      <c r="H9" s="26">
        <v>12</v>
      </c>
      <c r="I9" s="27" t="s">
        <v>23</v>
      </c>
      <c r="J9" s="28">
        <v>21</v>
      </c>
      <c r="K9" s="26"/>
      <c r="L9" s="27" t="s">
        <v>23</v>
      </c>
      <c r="M9" s="28"/>
      <c r="N9" s="29">
        <f aca="true" t="shared" si="0" ref="N9:N16">E9+H9+K9</f>
        <v>27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32">
        <f aca="true" t="shared" si="4" ref="R9:R16">IF(P9=2,1,0)</f>
        <v>0</v>
      </c>
      <c r="S9" s="28">
        <f aca="true" t="shared" si="5" ref="S9:S16">IF(Q9=2,1,0)</f>
        <v>1</v>
      </c>
      <c r="T9" s="33" t="s">
        <v>62</v>
      </c>
    </row>
    <row r="10" spans="2:20" ht="30" customHeight="1">
      <c r="B10" s="23" t="s">
        <v>25</v>
      </c>
      <c r="C10" s="24" t="s">
        <v>27</v>
      </c>
      <c r="D10" s="24" t="s">
        <v>80</v>
      </c>
      <c r="E10" s="26">
        <v>12</v>
      </c>
      <c r="F10" s="26" t="s">
        <v>23</v>
      </c>
      <c r="G10" s="28">
        <v>21</v>
      </c>
      <c r="H10" s="26">
        <v>19</v>
      </c>
      <c r="I10" s="26" t="s">
        <v>23</v>
      </c>
      <c r="J10" s="28">
        <v>21</v>
      </c>
      <c r="K10" s="26"/>
      <c r="L10" s="26" t="s">
        <v>23</v>
      </c>
      <c r="M10" s="28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34">
        <f t="shared" si="4"/>
        <v>0</v>
      </c>
      <c r="S10" s="28">
        <f t="shared" si="5"/>
        <v>1</v>
      </c>
      <c r="T10" s="33" t="s">
        <v>28</v>
      </c>
    </row>
    <row r="11" spans="2:20" ht="30" customHeight="1">
      <c r="B11" s="23" t="s">
        <v>29</v>
      </c>
      <c r="C11" s="24" t="s">
        <v>31</v>
      </c>
      <c r="D11" s="24" t="s">
        <v>64</v>
      </c>
      <c r="E11" s="26">
        <v>16</v>
      </c>
      <c r="F11" s="26" t="s">
        <v>23</v>
      </c>
      <c r="G11" s="28">
        <v>21</v>
      </c>
      <c r="H11" s="26">
        <v>10</v>
      </c>
      <c r="I11" s="26" t="s">
        <v>23</v>
      </c>
      <c r="J11" s="28">
        <v>21</v>
      </c>
      <c r="K11" s="26"/>
      <c r="L11" s="26" t="s">
        <v>23</v>
      </c>
      <c r="M11" s="28"/>
      <c r="N11" s="29">
        <f t="shared" si="0"/>
        <v>26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34">
        <f t="shared" si="4"/>
        <v>0</v>
      </c>
      <c r="S11" s="28">
        <f t="shared" si="5"/>
        <v>1</v>
      </c>
      <c r="T11" s="33" t="s">
        <v>62</v>
      </c>
    </row>
    <row r="12" spans="2:20" ht="30" customHeight="1">
      <c r="B12" s="23" t="s">
        <v>32</v>
      </c>
      <c r="C12" s="24" t="s">
        <v>34</v>
      </c>
      <c r="D12" s="24" t="s">
        <v>81</v>
      </c>
      <c r="E12" s="26">
        <v>15</v>
      </c>
      <c r="F12" s="26" t="s">
        <v>23</v>
      </c>
      <c r="G12" s="28">
        <v>21</v>
      </c>
      <c r="H12" s="26">
        <v>16</v>
      </c>
      <c r="I12" s="26" t="s">
        <v>23</v>
      </c>
      <c r="J12" s="28">
        <v>21</v>
      </c>
      <c r="K12" s="26"/>
      <c r="L12" s="26" t="s">
        <v>23</v>
      </c>
      <c r="M12" s="28"/>
      <c r="N12" s="29">
        <f t="shared" si="0"/>
        <v>31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28</v>
      </c>
    </row>
    <row r="13" spans="2:20" ht="30" customHeight="1">
      <c r="B13" s="23" t="s">
        <v>35</v>
      </c>
      <c r="C13" s="24" t="s">
        <v>82</v>
      </c>
      <c r="D13" s="24" t="s">
        <v>68</v>
      </c>
      <c r="E13" s="26">
        <v>14</v>
      </c>
      <c r="F13" s="26" t="s">
        <v>23</v>
      </c>
      <c r="G13" s="28">
        <v>21</v>
      </c>
      <c r="H13" s="26">
        <v>12</v>
      </c>
      <c r="I13" s="26" t="s">
        <v>23</v>
      </c>
      <c r="J13" s="28">
        <v>21</v>
      </c>
      <c r="K13" s="26"/>
      <c r="L13" s="26" t="s">
        <v>23</v>
      </c>
      <c r="M13" s="28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34">
        <f t="shared" si="4"/>
        <v>0</v>
      </c>
      <c r="S13" s="28">
        <f t="shared" si="5"/>
        <v>1</v>
      </c>
      <c r="T13" s="33" t="s">
        <v>62</v>
      </c>
    </row>
    <row r="14" spans="2:20" ht="30" customHeight="1">
      <c r="B14" s="23" t="s">
        <v>38</v>
      </c>
      <c r="C14" s="24" t="s">
        <v>40</v>
      </c>
      <c r="D14" s="24" t="s">
        <v>70</v>
      </c>
      <c r="E14" s="26">
        <v>13</v>
      </c>
      <c r="F14" s="26" t="s">
        <v>23</v>
      </c>
      <c r="G14" s="28">
        <v>21</v>
      </c>
      <c r="H14" s="26">
        <v>21</v>
      </c>
      <c r="I14" s="26" t="s">
        <v>23</v>
      </c>
      <c r="J14" s="28">
        <v>18</v>
      </c>
      <c r="K14" s="26">
        <v>12</v>
      </c>
      <c r="L14" s="26" t="s">
        <v>23</v>
      </c>
      <c r="M14" s="28">
        <v>21</v>
      </c>
      <c r="N14" s="29">
        <f t="shared" si="0"/>
        <v>46</v>
      </c>
      <c r="O14" s="30">
        <f t="shared" si="1"/>
        <v>60</v>
      </c>
      <c r="P14" s="31">
        <f t="shared" si="2"/>
        <v>1</v>
      </c>
      <c r="Q14" s="26">
        <f t="shared" si="3"/>
        <v>2</v>
      </c>
      <c r="R14" s="34">
        <f t="shared" si="4"/>
        <v>0</v>
      </c>
      <c r="S14" s="28">
        <f t="shared" si="5"/>
        <v>1</v>
      </c>
      <c r="T14" s="33" t="s">
        <v>62</v>
      </c>
    </row>
    <row r="15" spans="2:20" ht="30" customHeight="1">
      <c r="B15" s="23" t="s">
        <v>41</v>
      </c>
      <c r="C15" s="24" t="s">
        <v>43</v>
      </c>
      <c r="D15" s="24" t="s">
        <v>72</v>
      </c>
      <c r="E15" s="26">
        <v>12</v>
      </c>
      <c r="F15" s="26" t="s">
        <v>23</v>
      </c>
      <c r="G15" s="28">
        <v>21</v>
      </c>
      <c r="H15" s="26">
        <v>15</v>
      </c>
      <c r="I15" s="26" t="s">
        <v>23</v>
      </c>
      <c r="J15" s="28">
        <v>21</v>
      </c>
      <c r="K15" s="26"/>
      <c r="L15" s="26" t="s">
        <v>23</v>
      </c>
      <c r="M15" s="28"/>
      <c r="N15" s="29">
        <f t="shared" si="0"/>
        <v>27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34">
        <f t="shared" si="4"/>
        <v>0</v>
      </c>
      <c r="S15" s="28">
        <f t="shared" si="5"/>
        <v>1</v>
      </c>
      <c r="T15" s="33" t="s">
        <v>28</v>
      </c>
    </row>
    <row r="16" spans="2:20" ht="30" customHeight="1">
      <c r="B16" s="35" t="s">
        <v>44</v>
      </c>
      <c r="C16" s="36" t="s">
        <v>46</v>
      </c>
      <c r="D16" s="36" t="s">
        <v>74</v>
      </c>
      <c r="E16" s="37">
        <v>12</v>
      </c>
      <c r="F16" s="37" t="s">
        <v>23</v>
      </c>
      <c r="G16" s="38">
        <v>21</v>
      </c>
      <c r="H16" s="37">
        <v>15</v>
      </c>
      <c r="I16" s="37" t="s">
        <v>23</v>
      </c>
      <c r="J16" s="38">
        <v>21</v>
      </c>
      <c r="K16" s="37"/>
      <c r="L16" s="37" t="s">
        <v>23</v>
      </c>
      <c r="M16" s="38"/>
      <c r="N16" s="39">
        <f t="shared" si="0"/>
        <v>27</v>
      </c>
      <c r="O16" s="40">
        <f t="shared" si="1"/>
        <v>42</v>
      </c>
      <c r="P16" s="41">
        <f t="shared" si="2"/>
        <v>0</v>
      </c>
      <c r="Q16" s="37">
        <f t="shared" si="3"/>
        <v>2</v>
      </c>
      <c r="R16" s="42">
        <f t="shared" si="4"/>
        <v>0</v>
      </c>
      <c r="S16" s="38">
        <f t="shared" si="5"/>
        <v>1</v>
      </c>
      <c r="T16" s="43" t="s">
        <v>28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TJ Slovan Vesec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241</v>
      </c>
      <c r="O18" s="58">
        <f t="shared" si="6"/>
        <v>354</v>
      </c>
      <c r="P18" s="57">
        <f t="shared" si="6"/>
        <v>1</v>
      </c>
      <c r="Q18" s="59">
        <f t="shared" si="6"/>
        <v>16</v>
      </c>
      <c r="R18" s="57">
        <f t="shared" si="6"/>
        <v>0</v>
      </c>
      <c r="S18" s="58">
        <f t="shared" si="6"/>
        <v>8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51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T4" sqref="T4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56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BA Plzeň B</v>
      </c>
      <c r="D7" s="15" t="str">
        <f>D5</f>
        <v>TJ Slovan Vesec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4" t="s">
        <v>83</v>
      </c>
      <c r="D9" s="25" t="s">
        <v>84</v>
      </c>
      <c r="E9" s="26">
        <v>16</v>
      </c>
      <c r="F9" s="27" t="s">
        <v>23</v>
      </c>
      <c r="G9" s="28">
        <v>21</v>
      </c>
      <c r="H9" s="26">
        <v>13</v>
      </c>
      <c r="I9" s="27" t="s">
        <v>23</v>
      </c>
      <c r="J9" s="28">
        <v>21</v>
      </c>
      <c r="K9" s="26"/>
      <c r="L9" s="27" t="s">
        <v>23</v>
      </c>
      <c r="M9" s="28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32">
        <f aca="true" t="shared" si="4" ref="R9:R16">IF(P9=2,1,0)</f>
        <v>0</v>
      </c>
      <c r="S9" s="28">
        <f aca="true" t="shared" si="5" ref="S9:S16">IF(Q9=2,1,0)</f>
        <v>1</v>
      </c>
      <c r="T9" s="33" t="s">
        <v>24</v>
      </c>
    </row>
    <row r="10" spans="2:20" ht="30" customHeight="1">
      <c r="B10" s="23" t="s">
        <v>25</v>
      </c>
      <c r="C10" s="24" t="s">
        <v>85</v>
      </c>
      <c r="D10" s="24" t="s">
        <v>80</v>
      </c>
      <c r="E10" s="26">
        <v>17</v>
      </c>
      <c r="F10" s="26" t="s">
        <v>23</v>
      </c>
      <c r="G10" s="28">
        <v>21</v>
      </c>
      <c r="H10" s="26">
        <v>21</v>
      </c>
      <c r="I10" s="26" t="s">
        <v>23</v>
      </c>
      <c r="J10" s="28">
        <v>13</v>
      </c>
      <c r="K10" s="26">
        <v>12</v>
      </c>
      <c r="L10" s="26" t="s">
        <v>23</v>
      </c>
      <c r="M10" s="28">
        <v>21</v>
      </c>
      <c r="N10" s="29">
        <f t="shared" si="0"/>
        <v>50</v>
      </c>
      <c r="O10" s="30">
        <f t="shared" si="1"/>
        <v>55</v>
      </c>
      <c r="P10" s="31">
        <f t="shared" si="2"/>
        <v>1</v>
      </c>
      <c r="Q10" s="26">
        <f t="shared" si="3"/>
        <v>2</v>
      </c>
      <c r="R10" s="34">
        <f t="shared" si="4"/>
        <v>0</v>
      </c>
      <c r="S10" s="28">
        <f t="shared" si="5"/>
        <v>1</v>
      </c>
      <c r="T10" s="33" t="s">
        <v>62</v>
      </c>
    </row>
    <row r="11" spans="2:20" ht="30" customHeight="1">
      <c r="B11" s="23" t="s">
        <v>29</v>
      </c>
      <c r="C11" s="24" t="s">
        <v>86</v>
      </c>
      <c r="D11" s="24" t="s">
        <v>87</v>
      </c>
      <c r="E11" s="26">
        <v>5</v>
      </c>
      <c r="F11" s="26" t="s">
        <v>23</v>
      </c>
      <c r="G11" s="28">
        <v>21</v>
      </c>
      <c r="H11" s="26">
        <v>9</v>
      </c>
      <c r="I11" s="26" t="s">
        <v>23</v>
      </c>
      <c r="J11" s="28">
        <v>21</v>
      </c>
      <c r="K11" s="26"/>
      <c r="L11" s="26" t="s">
        <v>23</v>
      </c>
      <c r="M11" s="28"/>
      <c r="N11" s="29">
        <f t="shared" si="0"/>
        <v>14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34">
        <f t="shared" si="4"/>
        <v>0</v>
      </c>
      <c r="S11" s="28">
        <f t="shared" si="5"/>
        <v>1</v>
      </c>
      <c r="T11" s="33" t="s">
        <v>24</v>
      </c>
    </row>
    <row r="12" spans="2:20" ht="30" customHeight="1">
      <c r="B12" s="23" t="s">
        <v>32</v>
      </c>
      <c r="C12" s="24" t="s">
        <v>33</v>
      </c>
      <c r="D12" s="24" t="s">
        <v>81</v>
      </c>
      <c r="E12" s="26">
        <v>14</v>
      </c>
      <c r="F12" s="26" t="s">
        <v>23</v>
      </c>
      <c r="G12" s="28">
        <v>21</v>
      </c>
      <c r="H12" s="26">
        <v>18</v>
      </c>
      <c r="I12" s="26" t="s">
        <v>23</v>
      </c>
      <c r="J12" s="28">
        <v>21</v>
      </c>
      <c r="K12" s="26"/>
      <c r="L12" s="26" t="s">
        <v>23</v>
      </c>
      <c r="M12" s="28"/>
      <c r="N12" s="29">
        <f t="shared" si="0"/>
        <v>32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62</v>
      </c>
    </row>
    <row r="13" spans="2:20" ht="30" customHeight="1">
      <c r="B13" s="23" t="s">
        <v>35</v>
      </c>
      <c r="C13" s="24" t="s">
        <v>88</v>
      </c>
      <c r="D13" s="24" t="s">
        <v>68</v>
      </c>
      <c r="E13" s="26">
        <v>13</v>
      </c>
      <c r="F13" s="26" t="s">
        <v>23</v>
      </c>
      <c r="G13" s="28">
        <v>21</v>
      </c>
      <c r="H13" s="26">
        <v>11</v>
      </c>
      <c r="I13" s="26" t="s">
        <v>23</v>
      </c>
      <c r="J13" s="28">
        <v>21</v>
      </c>
      <c r="K13" s="26"/>
      <c r="L13" s="26" t="s">
        <v>23</v>
      </c>
      <c r="M13" s="28"/>
      <c r="N13" s="29">
        <f t="shared" si="0"/>
        <v>24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34">
        <f t="shared" si="4"/>
        <v>0</v>
      </c>
      <c r="S13" s="28">
        <f t="shared" si="5"/>
        <v>1</v>
      </c>
      <c r="T13" s="33" t="s">
        <v>62</v>
      </c>
    </row>
    <row r="14" spans="2:20" ht="30" customHeight="1">
      <c r="B14" s="23" t="s">
        <v>38</v>
      </c>
      <c r="C14" s="24" t="s">
        <v>89</v>
      </c>
      <c r="D14" s="24" t="s">
        <v>70</v>
      </c>
      <c r="E14" s="26">
        <v>14</v>
      </c>
      <c r="F14" s="26" t="s">
        <v>23</v>
      </c>
      <c r="G14" s="28">
        <v>21</v>
      </c>
      <c r="H14" s="26">
        <v>17</v>
      </c>
      <c r="I14" s="26" t="s">
        <v>23</v>
      </c>
      <c r="J14" s="28">
        <v>21</v>
      </c>
      <c r="K14" s="26"/>
      <c r="L14" s="26" t="s">
        <v>23</v>
      </c>
      <c r="M14" s="28"/>
      <c r="N14" s="29">
        <f t="shared" si="0"/>
        <v>31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34">
        <f t="shared" si="4"/>
        <v>0</v>
      </c>
      <c r="S14" s="28">
        <f t="shared" si="5"/>
        <v>1</v>
      </c>
      <c r="T14" s="33" t="s">
        <v>62</v>
      </c>
    </row>
    <row r="15" spans="2:20" ht="30" customHeight="1">
      <c r="B15" s="23" t="s">
        <v>41</v>
      </c>
      <c r="C15" s="24" t="s">
        <v>42</v>
      </c>
      <c r="D15" s="24" t="s">
        <v>90</v>
      </c>
      <c r="E15" s="26">
        <v>18</v>
      </c>
      <c r="F15" s="26" t="s">
        <v>23</v>
      </c>
      <c r="G15" s="28">
        <v>21</v>
      </c>
      <c r="H15" s="26">
        <v>4</v>
      </c>
      <c r="I15" s="26" t="s">
        <v>23</v>
      </c>
      <c r="J15" s="28">
        <v>21</v>
      </c>
      <c r="K15" s="26"/>
      <c r="L15" s="26" t="s">
        <v>23</v>
      </c>
      <c r="M15" s="28"/>
      <c r="N15" s="29">
        <f t="shared" si="0"/>
        <v>22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34">
        <f t="shared" si="4"/>
        <v>0</v>
      </c>
      <c r="S15" s="28">
        <f t="shared" si="5"/>
        <v>1</v>
      </c>
      <c r="T15" s="33" t="s">
        <v>24</v>
      </c>
    </row>
    <row r="16" spans="2:20" ht="30" customHeight="1">
      <c r="B16" s="35" t="s">
        <v>44</v>
      </c>
      <c r="C16" s="36" t="s">
        <v>39</v>
      </c>
      <c r="D16" s="36" t="s">
        <v>74</v>
      </c>
      <c r="E16" s="37">
        <v>18</v>
      </c>
      <c r="F16" s="37" t="s">
        <v>23</v>
      </c>
      <c r="G16" s="38">
        <v>21</v>
      </c>
      <c r="H16" s="37">
        <v>22</v>
      </c>
      <c r="I16" s="37" t="s">
        <v>23</v>
      </c>
      <c r="J16" s="38">
        <v>20</v>
      </c>
      <c r="K16" s="37">
        <v>19</v>
      </c>
      <c r="L16" s="37" t="s">
        <v>23</v>
      </c>
      <c r="M16" s="38">
        <v>20</v>
      </c>
      <c r="N16" s="39">
        <f t="shared" si="0"/>
        <v>59</v>
      </c>
      <c r="O16" s="40">
        <f t="shared" si="1"/>
        <v>61</v>
      </c>
      <c r="P16" s="41">
        <f t="shared" si="2"/>
        <v>1</v>
      </c>
      <c r="Q16" s="37">
        <f t="shared" si="3"/>
        <v>2</v>
      </c>
      <c r="R16" s="42">
        <f t="shared" si="4"/>
        <v>0</v>
      </c>
      <c r="S16" s="38">
        <f t="shared" si="5"/>
        <v>1</v>
      </c>
      <c r="T16" s="43" t="s">
        <v>24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TJ Slovan Vesec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261</v>
      </c>
      <c r="O18" s="58">
        <f t="shared" si="6"/>
        <v>368</v>
      </c>
      <c r="P18" s="57">
        <f t="shared" si="6"/>
        <v>2</v>
      </c>
      <c r="Q18" s="59">
        <f t="shared" si="6"/>
        <v>16</v>
      </c>
      <c r="R18" s="57">
        <f t="shared" si="6"/>
        <v>0</v>
      </c>
      <c r="S18" s="58">
        <f t="shared" si="6"/>
        <v>8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52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T4" sqref="T4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>
      <c r="B3" s="2" t="s">
        <v>1</v>
      </c>
      <c r="C3" s="3"/>
      <c r="D3" s="72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19.5" customHeight="1">
      <c r="B4" s="4" t="s">
        <v>3</v>
      </c>
      <c r="C4" s="5"/>
      <c r="D4" s="73" t="s">
        <v>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 t="s">
        <v>5</v>
      </c>
      <c r="R4" s="74"/>
      <c r="S4" s="6"/>
      <c r="T4" s="83">
        <v>43764</v>
      </c>
    </row>
    <row r="5" spans="2:20" ht="19.5" customHeight="1">
      <c r="B5" s="4" t="s">
        <v>6</v>
      </c>
      <c r="C5" s="7"/>
      <c r="D5" s="75" t="s">
        <v>55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 t="s">
        <v>8</v>
      </c>
      <c r="R5" s="76"/>
      <c r="S5" s="8"/>
      <c r="T5" s="9" t="s">
        <v>9</v>
      </c>
    </row>
    <row r="6" spans="2:20" ht="19.5" customHeight="1">
      <c r="B6" s="10" t="s">
        <v>10</v>
      </c>
      <c r="C6" s="11"/>
      <c r="D6" s="77" t="s">
        <v>11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12</v>
      </c>
      <c r="R6" s="78"/>
      <c r="S6" s="12" t="s">
        <v>13</v>
      </c>
      <c r="T6" s="13" t="s">
        <v>14</v>
      </c>
    </row>
    <row r="7" spans="2:20" ht="24.75" customHeight="1">
      <c r="B7" s="14"/>
      <c r="C7" s="15" t="str">
        <f>D4</f>
        <v>Sokol Radotín Meteor Praha B</v>
      </c>
      <c r="D7" s="15" t="str">
        <f>D5</f>
        <v>SK Hamr Praha</v>
      </c>
      <c r="E7" s="79" t="s">
        <v>15</v>
      </c>
      <c r="F7" s="79"/>
      <c r="G7" s="79"/>
      <c r="H7" s="79"/>
      <c r="I7" s="79"/>
      <c r="J7" s="79"/>
      <c r="K7" s="79"/>
      <c r="L7" s="79"/>
      <c r="M7" s="79"/>
      <c r="N7" s="80" t="s">
        <v>16</v>
      </c>
      <c r="O7" s="80"/>
      <c r="P7" s="80" t="s">
        <v>17</v>
      </c>
      <c r="Q7" s="80"/>
      <c r="R7" s="80" t="s">
        <v>18</v>
      </c>
      <c r="S7" s="80"/>
      <c r="T7" s="16" t="s">
        <v>19</v>
      </c>
    </row>
    <row r="8" spans="2:20" ht="9.75" customHeight="1">
      <c r="B8" s="17"/>
      <c r="C8" s="18"/>
      <c r="D8" s="19"/>
      <c r="E8" s="81">
        <v>1</v>
      </c>
      <c r="F8" s="81"/>
      <c r="G8" s="81"/>
      <c r="H8" s="81">
        <v>2</v>
      </c>
      <c r="I8" s="81"/>
      <c r="J8" s="81"/>
      <c r="K8" s="81">
        <v>3</v>
      </c>
      <c r="L8" s="81"/>
      <c r="M8" s="81"/>
      <c r="N8" s="20"/>
      <c r="O8" s="21"/>
      <c r="P8" s="20"/>
      <c r="Q8" s="21"/>
      <c r="R8" s="20"/>
      <c r="S8" s="21"/>
      <c r="T8" s="22"/>
    </row>
    <row r="9" spans="2:20" ht="30" customHeight="1">
      <c r="B9" s="23" t="s">
        <v>20</v>
      </c>
      <c r="C9" s="25" t="s">
        <v>91</v>
      </c>
      <c r="D9" s="24" t="s">
        <v>92</v>
      </c>
      <c r="E9" s="26">
        <v>19</v>
      </c>
      <c r="F9" s="27" t="s">
        <v>23</v>
      </c>
      <c r="G9" s="28">
        <v>21</v>
      </c>
      <c r="H9" s="26">
        <v>21</v>
      </c>
      <c r="I9" s="27" t="s">
        <v>23</v>
      </c>
      <c r="J9" s="28">
        <v>16</v>
      </c>
      <c r="K9" s="26">
        <v>21</v>
      </c>
      <c r="L9" s="27" t="s">
        <v>23</v>
      </c>
      <c r="M9" s="28">
        <v>15</v>
      </c>
      <c r="N9" s="29">
        <f aca="true" t="shared" si="0" ref="N9:N16">E9+H9+K9</f>
        <v>61</v>
      </c>
      <c r="O9" s="30">
        <f aca="true" t="shared" si="1" ref="O9:O16">G9+J9+M9</f>
        <v>52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32">
        <f aca="true" t="shared" si="4" ref="R9:R16">IF(P9=2,1,0)</f>
        <v>1</v>
      </c>
      <c r="S9" s="28">
        <f aca="true" t="shared" si="5" ref="S9:S16">IF(Q9=2,1,0)</f>
        <v>0</v>
      </c>
      <c r="T9" s="33" t="s">
        <v>28</v>
      </c>
    </row>
    <row r="10" spans="2:20" ht="30" customHeight="1">
      <c r="B10" s="23" t="s">
        <v>25</v>
      </c>
      <c r="C10" s="24" t="s">
        <v>93</v>
      </c>
      <c r="D10" s="24" t="s">
        <v>60</v>
      </c>
      <c r="E10" s="26">
        <v>18</v>
      </c>
      <c r="F10" s="26" t="s">
        <v>23</v>
      </c>
      <c r="G10" s="28">
        <v>21</v>
      </c>
      <c r="H10" s="26">
        <v>21</v>
      </c>
      <c r="I10" s="26" t="s">
        <v>23</v>
      </c>
      <c r="J10" s="28">
        <v>19</v>
      </c>
      <c r="K10" s="26">
        <v>19</v>
      </c>
      <c r="L10" s="26" t="s">
        <v>23</v>
      </c>
      <c r="M10" s="28">
        <v>21</v>
      </c>
      <c r="N10" s="29">
        <f t="shared" si="0"/>
        <v>58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34">
        <f t="shared" si="4"/>
        <v>0</v>
      </c>
      <c r="S10" s="28">
        <f t="shared" si="5"/>
        <v>1</v>
      </c>
      <c r="T10" s="33" t="s">
        <v>28</v>
      </c>
    </row>
    <row r="11" spans="2:20" ht="30" customHeight="1">
      <c r="B11" s="23" t="s">
        <v>29</v>
      </c>
      <c r="C11" s="24" t="s">
        <v>31</v>
      </c>
      <c r="D11" s="24" t="s">
        <v>63</v>
      </c>
      <c r="E11" s="26">
        <v>21</v>
      </c>
      <c r="F11" s="26" t="s">
        <v>23</v>
      </c>
      <c r="G11" s="28">
        <v>12</v>
      </c>
      <c r="H11" s="26">
        <v>23</v>
      </c>
      <c r="I11" s="26" t="s">
        <v>23</v>
      </c>
      <c r="J11" s="28">
        <v>21</v>
      </c>
      <c r="K11" s="26"/>
      <c r="L11" s="26" t="s">
        <v>23</v>
      </c>
      <c r="M11" s="28"/>
      <c r="N11" s="29">
        <f t="shared" si="0"/>
        <v>44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34">
        <f t="shared" si="4"/>
        <v>1</v>
      </c>
      <c r="S11" s="28">
        <f t="shared" si="5"/>
        <v>0</v>
      </c>
      <c r="T11" s="33" t="s">
        <v>59</v>
      </c>
    </row>
    <row r="12" spans="2:20" ht="30" customHeight="1">
      <c r="B12" s="23" t="s">
        <v>32</v>
      </c>
      <c r="C12" s="24" t="s">
        <v>27</v>
      </c>
      <c r="D12" s="24" t="s">
        <v>65</v>
      </c>
      <c r="E12" s="26">
        <v>16</v>
      </c>
      <c r="F12" s="26" t="s">
        <v>23</v>
      </c>
      <c r="G12" s="28">
        <v>21</v>
      </c>
      <c r="H12" s="26">
        <v>14</v>
      </c>
      <c r="I12" s="26" t="s">
        <v>23</v>
      </c>
      <c r="J12" s="28">
        <v>21</v>
      </c>
      <c r="K12" s="26"/>
      <c r="L12" s="26" t="s">
        <v>23</v>
      </c>
      <c r="M12" s="28"/>
      <c r="N12" s="29">
        <f t="shared" si="0"/>
        <v>30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34">
        <f t="shared" si="4"/>
        <v>0</v>
      </c>
      <c r="S12" s="28">
        <f t="shared" si="5"/>
        <v>1</v>
      </c>
      <c r="T12" s="33" t="s">
        <v>59</v>
      </c>
    </row>
    <row r="13" spans="2:20" ht="30" customHeight="1">
      <c r="B13" s="23" t="s">
        <v>35</v>
      </c>
      <c r="C13" s="24" t="s">
        <v>37</v>
      </c>
      <c r="D13" s="24" t="s">
        <v>78</v>
      </c>
      <c r="E13" s="26">
        <v>19</v>
      </c>
      <c r="F13" s="26" t="s">
        <v>23</v>
      </c>
      <c r="G13" s="28">
        <v>21</v>
      </c>
      <c r="H13" s="26">
        <v>17</v>
      </c>
      <c r="I13" s="26" t="s">
        <v>23</v>
      </c>
      <c r="J13" s="28">
        <v>21</v>
      </c>
      <c r="K13" s="26"/>
      <c r="L13" s="26" t="s">
        <v>23</v>
      </c>
      <c r="M13" s="28"/>
      <c r="N13" s="29">
        <f t="shared" si="0"/>
        <v>36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34">
        <f t="shared" si="4"/>
        <v>0</v>
      </c>
      <c r="S13" s="28">
        <f t="shared" si="5"/>
        <v>1</v>
      </c>
      <c r="T13" s="33" t="s">
        <v>59</v>
      </c>
    </row>
    <row r="14" spans="2:20" ht="30" customHeight="1">
      <c r="B14" s="23" t="s">
        <v>38</v>
      </c>
      <c r="C14" s="24" t="s">
        <v>40</v>
      </c>
      <c r="D14" s="24" t="s">
        <v>69</v>
      </c>
      <c r="E14" s="26">
        <v>16</v>
      </c>
      <c r="F14" s="26" t="s">
        <v>23</v>
      </c>
      <c r="G14" s="28">
        <v>21</v>
      </c>
      <c r="H14" s="26">
        <v>8</v>
      </c>
      <c r="I14" s="26" t="s">
        <v>23</v>
      </c>
      <c r="J14" s="28">
        <v>21</v>
      </c>
      <c r="K14" s="26"/>
      <c r="L14" s="26" t="s">
        <v>23</v>
      </c>
      <c r="M14" s="28"/>
      <c r="N14" s="29">
        <f t="shared" si="0"/>
        <v>24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34">
        <f t="shared" si="4"/>
        <v>0</v>
      </c>
      <c r="S14" s="28">
        <f t="shared" si="5"/>
        <v>1</v>
      </c>
      <c r="T14" s="33" t="s">
        <v>28</v>
      </c>
    </row>
    <row r="15" spans="2:20" ht="30" customHeight="1">
      <c r="B15" s="23" t="s">
        <v>41</v>
      </c>
      <c r="C15" s="24" t="s">
        <v>43</v>
      </c>
      <c r="D15" s="24" t="s">
        <v>94</v>
      </c>
      <c r="E15" s="26">
        <v>21</v>
      </c>
      <c r="F15" s="26" t="s">
        <v>23</v>
      </c>
      <c r="G15" s="28">
        <v>10</v>
      </c>
      <c r="H15" s="26">
        <v>21</v>
      </c>
      <c r="I15" s="26" t="s">
        <v>23</v>
      </c>
      <c r="J15" s="28">
        <v>9</v>
      </c>
      <c r="K15" s="26"/>
      <c r="L15" s="26" t="s">
        <v>23</v>
      </c>
      <c r="M15" s="28"/>
      <c r="N15" s="29">
        <f t="shared" si="0"/>
        <v>42</v>
      </c>
      <c r="O15" s="30">
        <f t="shared" si="1"/>
        <v>19</v>
      </c>
      <c r="P15" s="31">
        <f t="shared" si="2"/>
        <v>2</v>
      </c>
      <c r="Q15" s="26">
        <f t="shared" si="3"/>
        <v>0</v>
      </c>
      <c r="R15" s="34">
        <f t="shared" si="4"/>
        <v>1</v>
      </c>
      <c r="S15" s="28">
        <f t="shared" si="5"/>
        <v>0</v>
      </c>
      <c r="T15" s="33" t="s">
        <v>28</v>
      </c>
    </row>
    <row r="16" spans="2:20" ht="30" customHeight="1">
      <c r="B16" s="35" t="s">
        <v>44</v>
      </c>
      <c r="C16" s="36" t="s">
        <v>46</v>
      </c>
      <c r="D16" s="36" t="s">
        <v>73</v>
      </c>
      <c r="E16" s="37">
        <v>19</v>
      </c>
      <c r="F16" s="37" t="s">
        <v>23</v>
      </c>
      <c r="G16" s="38">
        <v>21</v>
      </c>
      <c r="H16" s="37">
        <v>21</v>
      </c>
      <c r="I16" s="37" t="s">
        <v>23</v>
      </c>
      <c r="J16" s="38">
        <v>11</v>
      </c>
      <c r="K16" s="37">
        <v>21</v>
      </c>
      <c r="L16" s="37" t="s">
        <v>23</v>
      </c>
      <c r="M16" s="38">
        <v>18</v>
      </c>
      <c r="N16" s="39">
        <f t="shared" si="0"/>
        <v>61</v>
      </c>
      <c r="O16" s="40">
        <f t="shared" si="1"/>
        <v>50</v>
      </c>
      <c r="P16" s="41">
        <f t="shared" si="2"/>
        <v>2</v>
      </c>
      <c r="Q16" s="37">
        <f t="shared" si="3"/>
        <v>1</v>
      </c>
      <c r="R16" s="42">
        <f t="shared" si="4"/>
        <v>1</v>
      </c>
      <c r="S16" s="38">
        <f t="shared" si="5"/>
        <v>0</v>
      </c>
      <c r="T16" s="43" t="s">
        <v>59</v>
      </c>
    </row>
    <row r="17" spans="2:20" ht="30" customHeight="1">
      <c r="B17" s="44"/>
      <c r="C17" s="45"/>
      <c r="D17" s="45"/>
      <c r="E17" s="46"/>
      <c r="F17" s="47" t="s">
        <v>23</v>
      </c>
      <c r="G17" s="48"/>
      <c r="H17" s="46"/>
      <c r="I17" s="47" t="s">
        <v>23</v>
      </c>
      <c r="J17" s="48"/>
      <c r="K17" s="46"/>
      <c r="L17" s="47" t="s">
        <v>23</v>
      </c>
      <c r="M17" s="48"/>
      <c r="N17" s="49"/>
      <c r="O17" s="50"/>
      <c r="P17" s="51"/>
      <c r="Q17" s="52"/>
      <c r="R17" s="53"/>
      <c r="S17" s="54"/>
      <c r="T17" s="55"/>
    </row>
    <row r="18" spans="2:20" ht="34.5" customHeight="1">
      <c r="B18" s="56" t="s">
        <v>47</v>
      </c>
      <c r="C18" s="82" t="str">
        <f>IF(R18&gt;S18,D4,IF(S18&gt;R18,D5,"remíza"))</f>
        <v>remíza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7">
        <f aca="true" t="shared" si="6" ref="N18:S18">SUM(N9:N17)</f>
        <v>356</v>
      </c>
      <c r="O18" s="58">
        <f t="shared" si="6"/>
        <v>341</v>
      </c>
      <c r="P18" s="57">
        <f t="shared" si="6"/>
        <v>9</v>
      </c>
      <c r="Q18" s="59">
        <f t="shared" si="6"/>
        <v>10</v>
      </c>
      <c r="R18" s="57">
        <f t="shared" si="6"/>
        <v>4</v>
      </c>
      <c r="S18" s="58">
        <f t="shared" si="6"/>
        <v>4</v>
      </c>
      <c r="T18" s="60"/>
    </row>
    <row r="19" spans="2:20" ht="1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 t="s">
        <v>48</v>
      </c>
    </row>
    <row r="20" spans="2:20" ht="12.75">
      <c r="B20" s="65" t="s">
        <v>49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2.7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6" t="s">
        <v>50</v>
      </c>
      <c r="C22" s="62" t="s">
        <v>51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9.5" customHeight="1">
      <c r="B23" s="67"/>
      <c r="C23" s="62" t="s">
        <v>75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0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1" ht="12.75">
      <c r="B25" s="68" t="s">
        <v>53</v>
      </c>
      <c r="C25" s="62"/>
      <c r="D25" s="69"/>
      <c r="E25" s="68" t="s">
        <v>54</v>
      </c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</sheetData>
  <sheetProtection selectLockedCells="1" selectUnlockedCells="1"/>
  <mergeCells count="16">
    <mergeCell ref="E8:G8"/>
    <mergeCell ref="H8:J8"/>
    <mergeCell ref="K8:M8"/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</cp:lastModifiedBy>
  <dcterms:modified xsi:type="dcterms:W3CDTF">2019-10-26T22:51:32Z</dcterms:modified>
  <cp:category/>
  <cp:version/>
  <cp:contentType/>
  <cp:contentStatus/>
</cp:coreProperties>
</file>