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OP družstev U15 2018" sheetId="1" r:id="rId1"/>
    <sheet name="1.k.AšA_AšB" sheetId="2" r:id="rId2"/>
    <sheet name="1.k.Nej_Dou" sheetId="3" r:id="rId3"/>
    <sheet name="2.k.AšA_Dou" sheetId="4" r:id="rId4"/>
    <sheet name="2.k.KV_AšB" sheetId="5" r:id="rId5"/>
    <sheet name="3.k.AšA_KV" sheetId="6" r:id="rId6"/>
    <sheet name="3.k.Nej_AšB" sheetId="7" r:id="rId7"/>
    <sheet name="4.k.AšA_Nej" sheetId="8" r:id="rId8"/>
    <sheet name="4.k.KV_Dou" sheetId="9" r:id="rId9"/>
    <sheet name="5.k.AšB_Dou" sheetId="10" r:id="rId10"/>
    <sheet name="5.k.Nej_KV" sheetId="11" r:id="rId11"/>
  </sheets>
  <definedNames>
    <definedName name="_xlnm.Print_Area" localSheetId="1">'1.k.AšA_AšB'!$B$2:$T$25</definedName>
    <definedName name="_xlnm.Print_Area" localSheetId="2">'1.k.Nej_Dou'!$B$2:$T$25</definedName>
    <definedName name="_xlnm.Print_Area" localSheetId="3">'2.k.AšA_Dou'!$B$2:$T$25</definedName>
    <definedName name="_xlnm.Print_Area" localSheetId="4">'2.k.KV_AšB'!$B$2:$T$25</definedName>
    <definedName name="_xlnm.Print_Area" localSheetId="5">'3.k.AšA_KV'!$B$2:$T$25</definedName>
    <definedName name="_xlnm.Print_Area" localSheetId="6">'3.k.Nej_AšB'!$B$2:$T$25</definedName>
    <definedName name="_xlnm.Print_Area" localSheetId="7">'4.k.AšA_Nej'!$B$2:$T$25</definedName>
    <definedName name="_xlnm.Print_Area" localSheetId="8">'4.k.KV_Dou'!$B$2:$T$25</definedName>
    <definedName name="_xlnm.Print_Area" localSheetId="9">'5.k.AšB_Dou'!$B$2:$T$25</definedName>
    <definedName name="_xlnm.Print_Area" localSheetId="10">'5.k.Nej_KV'!$B$2:$T$25</definedName>
  </definedNames>
  <calcPr fullCalcOnLoad="1"/>
</workbook>
</file>

<file path=xl/sharedStrings.xml><?xml version="1.0" encoding="utf-8"?>
<sst xmlns="http://schemas.openxmlformats.org/spreadsheetml/2006/main" count="742" uniqueCount="143">
  <si>
    <t>Název soutěže:</t>
  </si>
  <si>
    <t>Místo: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</si>
  <si>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</si>
  <si>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</si>
  <si>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</si>
  <si>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</si>
  <si>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</si>
  <si>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</si>
  <si>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</si>
  <si>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</si>
  <si>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</si>
  <si>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</si>
  <si>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</si>
  <si>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</si>
  <si>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</si>
  <si>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</si>
  <si>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</si>
  <si>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</si>
  <si>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</si>
  <si>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</si>
  <si>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</si>
  <si>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1.dvouhra žen</t>
  </si>
  <si>
    <t>2.dvouhra žen</t>
  </si>
  <si>
    <t>čtyřhra mužů</t>
  </si>
  <si>
    <t>čtyřhra    žen</t>
  </si>
  <si>
    <t>………………………………………………………………………………………………………………………………………………………………………………………………..</t>
  </si>
  <si>
    <t>ZÁPIS O UTKÁNÍ SMÍŠENÝCH DRUŽSTEV U15 - Západočeská oblast / Aš 7.10.2018</t>
  </si>
  <si>
    <t xml:space="preserve">1. kolo v turnaji </t>
  </si>
  <si>
    <t>Badminton VK Aš "A"</t>
  </si>
  <si>
    <t>Badminton VK Aš "B"</t>
  </si>
  <si>
    <t>7.10. 2018</t>
  </si>
  <si>
    <t>Aš</t>
  </si>
  <si>
    <t>Vrchní rozhodčí: Vítězslav Kokoř</t>
  </si>
  <si>
    <t>David Kundrát</t>
  </si>
  <si>
    <t>Tomáš Pohlot</t>
  </si>
  <si>
    <t>Ladislav Zemanovič</t>
  </si>
  <si>
    <t>Daniel Pham</t>
  </si>
  <si>
    <t>Natálie Raithelová</t>
  </si>
  <si>
    <t>Kočárník / Kozák</t>
  </si>
  <si>
    <t>Pham / Kovář</t>
  </si>
  <si>
    <t>Vaníčková / Raithelová</t>
  </si>
  <si>
    <t>Kundrát / Flachsová</t>
  </si>
  <si>
    <t>Pohlot / Jakubková</t>
  </si>
  <si>
    <t>Nikola Vaníčková</t>
  </si>
  <si>
    <t>Julie Weinmannová</t>
  </si>
  <si>
    <t>Anežka Chládková</t>
  </si>
  <si>
    <t>Jakubková / Králová</t>
  </si>
  <si>
    <t>Název soutěže: OP družstev U15</t>
  </si>
  <si>
    <t>TJ Jiskra Nejdek</t>
  </si>
  <si>
    <t>7.10.18</t>
  </si>
  <si>
    <t>TJ Sokol Doubravka Plzeň</t>
  </si>
  <si>
    <t>Matěj Šilhan</t>
  </si>
  <si>
    <t>Dominik Carda</t>
  </si>
  <si>
    <t>Michal Bršťák</t>
  </si>
  <si>
    <t>Jan Pelcr</t>
  </si>
  <si>
    <t>Veronika Nováková</t>
  </si>
  <si>
    <t>Bára Šenfeldová</t>
  </si>
  <si>
    <t>Anna Gruberová</t>
  </si>
  <si>
    <t>Zuzana Nová</t>
  </si>
  <si>
    <t>Šilhan / Bršťák</t>
  </si>
  <si>
    <t>Carda / Suda</t>
  </si>
  <si>
    <t>Nováková / Gruberová</t>
  </si>
  <si>
    <t>Adéla Nová / Šenfeldová</t>
  </si>
  <si>
    <t>Veselík / Lutsaková</t>
  </si>
  <si>
    <t>Pelcr / Nová</t>
  </si>
  <si>
    <t xml:space="preserve">2. kolo v turnaji </t>
  </si>
  <si>
    <t>David Kunrát</t>
  </si>
  <si>
    <t>Markéta Flachsová</t>
  </si>
  <si>
    <t>Adéla Nová</t>
  </si>
  <si>
    <t>Kundrát / Zemanovič</t>
  </si>
  <si>
    <t>Raithelová / Vaníčková</t>
  </si>
  <si>
    <t>Šenfeldová / Z.Nová</t>
  </si>
  <si>
    <t>Kozák / Flachsová</t>
  </si>
  <si>
    <t>Pelcr / Nová Z.</t>
  </si>
  <si>
    <t>TJ Slovan Karlovy Vary</t>
  </si>
  <si>
    <t>Jan Štaffl</t>
  </si>
  <si>
    <t>Daniel Moura</t>
  </si>
  <si>
    <t>Jáchym Kovář</t>
  </si>
  <si>
    <t>Viktorie Hoffmanová</t>
  </si>
  <si>
    <t>Tereza Korčmarošová</t>
  </si>
  <si>
    <t>Štaffl / Moura</t>
  </si>
  <si>
    <t>Pohlot / Pham</t>
  </si>
  <si>
    <t>Hoffmanová / Korčmarošová</t>
  </si>
  <si>
    <t>Tomšík / Bartošová</t>
  </si>
  <si>
    <t xml:space="preserve">3. kolo v turnaji </t>
  </si>
  <si>
    <t>Jan Kočárník</t>
  </si>
  <si>
    <t>Jan Kozák</t>
  </si>
  <si>
    <t>Daniela Jakubková</t>
  </si>
  <si>
    <t>Natálie Králová</t>
  </si>
  <si>
    <t>Šilhan / Veselík</t>
  </si>
  <si>
    <t>Gruberová / Nováková</t>
  </si>
  <si>
    <t>Pohlot / Weinmannová</t>
  </si>
  <si>
    <t xml:space="preserve">TJ Jiskra Nejdek </t>
  </si>
  <si>
    <t xml:space="preserve">4. kolo v turnaji </t>
  </si>
  <si>
    <t>Natálie Lutsaková</t>
  </si>
  <si>
    <t>Veselík / Bršťák</t>
  </si>
  <si>
    <t>Flachsová / Raithelová</t>
  </si>
  <si>
    <t>Šilhan / Gruberová</t>
  </si>
  <si>
    <t>Oliver Suda</t>
  </si>
  <si>
    <t>Pelcr / Carda</t>
  </si>
  <si>
    <t>Z.Nová / Šenfedlová</t>
  </si>
  <si>
    <t>Z.Nová / Carda</t>
  </si>
  <si>
    <t xml:space="preserve">5. kolo v turnaji </t>
  </si>
  <si>
    <t>Šenfeldová / Nová Z.</t>
  </si>
  <si>
    <t>Weinmnannová / Pohlot</t>
  </si>
  <si>
    <t>Pelcr / Nová A.</t>
  </si>
  <si>
    <t>OP družstev</t>
  </si>
  <si>
    <t>Pořadí</t>
  </si>
  <si>
    <t>Badminton</t>
  </si>
  <si>
    <t>1.</t>
  </si>
  <si>
    <t>TJ Slovan</t>
  </si>
  <si>
    <t>2.</t>
  </si>
  <si>
    <t>Karlovy Vary</t>
  </si>
  <si>
    <t>TJ Jiskra</t>
  </si>
  <si>
    <t>4.</t>
  </si>
  <si>
    <t>Nejdek</t>
  </si>
  <si>
    <t>3.</t>
  </si>
  <si>
    <t xml:space="preserve">VK Aš "B" </t>
  </si>
  <si>
    <t>Oblastní přebor smíšených družstev U15 - 2018</t>
  </si>
  <si>
    <t>7.10. 2018, Aš</t>
  </si>
  <si>
    <t>U15</t>
  </si>
  <si>
    <t xml:space="preserve">VK Aš "A" </t>
  </si>
  <si>
    <t>TJ Sokol</t>
  </si>
  <si>
    <t>Doubravka</t>
  </si>
  <si>
    <t>5.</t>
  </si>
  <si>
    <t>6:1</t>
  </si>
  <si>
    <t>1:6</t>
  </si>
  <si>
    <t>5:2</t>
  </si>
  <si>
    <t>2:5</t>
  </si>
  <si>
    <t>4:3</t>
  </si>
  <si>
    <t>3:4</t>
  </si>
  <si>
    <t>13:15</t>
  </si>
  <si>
    <t>20:8</t>
  </si>
  <si>
    <t>19:9</t>
  </si>
  <si>
    <t>12:16</t>
  </si>
  <si>
    <t>6:22</t>
  </si>
  <si>
    <t>Výhry     Prohry</t>
  </si>
  <si>
    <t>3 / 1</t>
  </si>
  <si>
    <t>4 / 0</t>
  </si>
  <si>
    <t>2 / 2</t>
  </si>
  <si>
    <t>1 / 3</t>
  </si>
  <si>
    <t>0 / 4</t>
  </si>
  <si>
    <t>Skóre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</si>
</sst>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i/>
      <sz val="9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14" fillId="0" borderId="10" xfId="53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3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3" applyFont="1" applyBorder="1" applyAlignment="1">
      <alignment vertical="center"/>
      <protection/>
    </xf>
    <xf numFmtId="0" fontId="17" fillId="0" borderId="16" xfId="61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7" applyFont="1" applyBorder="1">
      <alignment horizontal="center" vertical="center"/>
      <protection/>
    </xf>
    <xf numFmtId="0" fontId="16" fillId="0" borderId="19" xfId="57" applyFont="1" applyBorder="1">
      <alignment horizontal="center" vertical="center"/>
      <protection/>
    </xf>
    <xf numFmtId="0" fontId="16" fillId="0" borderId="20" xfId="57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7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9" applyFont="1" applyBorder="1">
      <alignment horizontal="center" vertical="center"/>
      <protection/>
    </xf>
    <xf numFmtId="0" fontId="14" fillId="0" borderId="27" xfId="59" applyFont="1" applyBorder="1">
      <alignment horizontal="center" vertical="center"/>
      <protection/>
    </xf>
    <xf numFmtId="0" fontId="14" fillId="0" borderId="13" xfId="59" applyFont="1" applyBorder="1">
      <alignment horizontal="center" vertical="center"/>
      <protection/>
    </xf>
    <xf numFmtId="0" fontId="14" fillId="0" borderId="28" xfId="59" applyFont="1" applyBorder="1" applyProtection="1">
      <alignment horizontal="center" vertical="center"/>
      <protection hidden="1"/>
    </xf>
    <xf numFmtId="0" fontId="14" fillId="0" borderId="13" xfId="59" applyFont="1" applyBorder="1" applyProtection="1">
      <alignment horizontal="center" vertical="center"/>
      <protection hidden="1"/>
    </xf>
    <xf numFmtId="0" fontId="14" fillId="0" borderId="28" xfId="59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9" applyFont="1" applyBorder="1">
      <alignment horizontal="center" vertical="center"/>
      <protection/>
    </xf>
    <xf numFmtId="0" fontId="14" fillId="0" borderId="30" xfId="59" applyFont="1" applyBorder="1">
      <alignment horizontal="center" vertical="center"/>
      <protection/>
    </xf>
    <xf numFmtId="0" fontId="14" fillId="0" borderId="31" xfId="59" applyFont="1" applyBorder="1">
      <alignment horizontal="center" vertical="center"/>
      <protection/>
    </xf>
    <xf numFmtId="0" fontId="19" fillId="2" borderId="32" xfId="58" applyFont="1" applyFill="1" applyBorder="1">
      <alignment vertical="center"/>
      <protection/>
    </xf>
    <xf numFmtId="0" fontId="16" fillId="0" borderId="33" xfId="57" applyFont="1" applyBorder="1" applyProtection="1">
      <alignment horizontal="center" vertical="center"/>
      <protection hidden="1"/>
    </xf>
    <xf numFmtId="0" fontId="16" fillId="0" borderId="34" xfId="57" applyFont="1" applyBorder="1" applyProtection="1">
      <alignment horizontal="center" vertical="center"/>
      <protection hidden="1"/>
    </xf>
    <xf numFmtId="0" fontId="16" fillId="0" borderId="35" xfId="57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9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3" applyFont="1">
      <alignment/>
      <protection/>
    </xf>
    <xf numFmtId="0" fontId="15" fillId="0" borderId="0" xfId="53" applyFont="1">
      <alignment/>
      <protection/>
    </xf>
    <xf numFmtId="0" fontId="14" fillId="0" borderId="0" xfId="53" applyFont="1">
      <alignment/>
      <protection/>
    </xf>
    <xf numFmtId="0" fontId="18" fillId="0" borderId="0" xfId="53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9" applyFont="1" applyBorder="1">
      <alignment horizontal="center" vertical="center"/>
      <protection/>
    </xf>
    <xf numFmtId="0" fontId="14" fillId="0" borderId="37" xfId="59" applyFont="1" applyBorder="1">
      <alignment horizontal="center" vertical="center"/>
      <protection/>
    </xf>
    <xf numFmtId="0" fontId="14" fillId="0" borderId="38" xfId="59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2" xfId="0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4" fillId="0" borderId="13" xfId="0" applyFont="1" applyBorder="1" applyAlignment="1">
      <alignment horizontal="left" vertical="center" indent="1"/>
    </xf>
    <xf numFmtId="0" fontId="24" fillId="0" borderId="13" xfId="57" applyFont="1" applyBorder="1" applyAlignment="1">
      <alignment horizontal="left" vertical="center" indent="1"/>
      <protection/>
    </xf>
    <xf numFmtId="0" fontId="24" fillId="0" borderId="31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8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61" applyFont="1" applyBorder="1" applyAlignment="1">
      <alignment horizontal="left" vertical="center"/>
      <protection/>
    </xf>
    <xf numFmtId="0" fontId="16" fillId="0" borderId="27" xfId="61" applyFont="1" applyBorder="1" applyAlignment="1">
      <alignment horizontal="left" vertical="center"/>
      <protection/>
    </xf>
    <xf numFmtId="0" fontId="16" fillId="0" borderId="44" xfId="61" applyFont="1" applyBorder="1" applyAlignment="1">
      <alignment horizontal="left" vertical="center"/>
      <protection/>
    </xf>
    <xf numFmtId="0" fontId="23" fillId="0" borderId="54" xfId="61" applyFont="1" applyBorder="1" applyAlignment="1">
      <alignment horizontal="left" vertical="center"/>
      <protection/>
    </xf>
    <xf numFmtId="0" fontId="23" fillId="0" borderId="55" xfId="61" applyFont="1" applyBorder="1" applyAlignment="1">
      <alignment horizontal="left" vertical="center"/>
      <protection/>
    </xf>
    <xf numFmtId="0" fontId="23" fillId="0" borderId="56" xfId="61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4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53" applyFont="1">
      <alignment/>
      <protection/>
    </xf>
    <xf numFmtId="0" fontId="10" fillId="0" borderId="0" xfId="0" applyFont="1" applyBorder="1" applyAlignment="1">
      <alignment/>
    </xf>
    <xf numFmtId="0" fontId="50" fillId="0" borderId="0" xfId="49">
      <alignment/>
      <protection/>
    </xf>
    <xf numFmtId="0" fontId="50" fillId="0" borderId="0" xfId="49" applyFill="1" applyBorder="1">
      <alignment/>
      <protection/>
    </xf>
    <xf numFmtId="0" fontId="50" fillId="0" borderId="0" xfId="49" applyBorder="1">
      <alignment/>
      <protection/>
    </xf>
    <xf numFmtId="0" fontId="67" fillId="0" borderId="0" xfId="49" applyFont="1">
      <alignment/>
      <protection/>
    </xf>
    <xf numFmtId="49" fontId="68" fillId="33" borderId="58" xfId="49" applyNumberFormat="1" applyFont="1" applyFill="1" applyBorder="1">
      <alignment/>
      <protection/>
    </xf>
    <xf numFmtId="49" fontId="68" fillId="33" borderId="59" xfId="49" applyNumberFormat="1" applyFont="1" applyFill="1" applyBorder="1" applyAlignment="1">
      <alignment horizontal="center"/>
      <protection/>
    </xf>
    <xf numFmtId="49" fontId="68" fillId="33" borderId="39" xfId="49" applyNumberFormat="1" applyFont="1" applyFill="1" applyBorder="1" applyAlignment="1">
      <alignment horizontal="left"/>
      <protection/>
    </xf>
    <xf numFmtId="49" fontId="68" fillId="0" borderId="58" xfId="49" applyNumberFormat="1" applyFont="1" applyBorder="1" applyAlignment="1">
      <alignment horizontal="center"/>
      <protection/>
    </xf>
    <xf numFmtId="49" fontId="68" fillId="0" borderId="59" xfId="49" applyNumberFormat="1" applyFont="1" applyBorder="1" applyAlignment="1">
      <alignment horizontal="center"/>
      <protection/>
    </xf>
    <xf numFmtId="49" fontId="68" fillId="0" borderId="39" xfId="49" applyNumberFormat="1" applyFont="1" applyBorder="1" applyAlignment="1">
      <alignment horizontal="center"/>
      <protection/>
    </xf>
    <xf numFmtId="0" fontId="50" fillId="0" borderId="60" xfId="49" applyBorder="1" applyAlignment="1">
      <alignment horizontal="center"/>
      <protection/>
    </xf>
    <xf numFmtId="49" fontId="68" fillId="33" borderId="15" xfId="49" applyNumberFormat="1" applyFont="1" applyFill="1" applyBorder="1">
      <alignment/>
      <protection/>
    </xf>
    <xf numFmtId="49" fontId="68" fillId="33" borderId="30" xfId="49" applyNumberFormat="1" applyFont="1" applyFill="1" applyBorder="1" applyAlignment="1">
      <alignment horizontal="center"/>
      <protection/>
    </xf>
    <xf numFmtId="49" fontId="68" fillId="33" borderId="42" xfId="49" applyNumberFormat="1" applyFont="1" applyFill="1" applyBorder="1" applyAlignment="1">
      <alignment horizontal="left"/>
      <protection/>
    </xf>
    <xf numFmtId="49" fontId="69" fillId="0" borderId="15" xfId="49" applyNumberFormat="1" applyFont="1" applyBorder="1" applyAlignment="1">
      <alignment horizontal="center"/>
      <protection/>
    </xf>
    <xf numFmtId="49" fontId="69" fillId="0" borderId="30" xfId="49" applyNumberFormat="1" applyFont="1" applyBorder="1" applyAlignment="1">
      <alignment horizontal="center"/>
      <protection/>
    </xf>
    <xf numFmtId="49" fontId="69" fillId="0" borderId="42" xfId="49" applyNumberFormat="1" applyFont="1" applyBorder="1" applyAlignment="1">
      <alignment horizontal="center"/>
      <protection/>
    </xf>
    <xf numFmtId="0" fontId="50" fillId="0" borderId="60" xfId="49" applyBorder="1">
      <alignment/>
      <protection/>
    </xf>
    <xf numFmtId="0" fontId="70" fillId="0" borderId="0" xfId="49" applyFont="1" applyBorder="1">
      <alignment/>
      <protection/>
    </xf>
    <xf numFmtId="0" fontId="50" fillId="0" borderId="0" xfId="49" applyBorder="1" applyAlignment="1">
      <alignment horizontal="right"/>
      <protection/>
    </xf>
    <xf numFmtId="0" fontId="71" fillId="0" borderId="0" xfId="49" applyFont="1" applyBorder="1">
      <alignment/>
      <protection/>
    </xf>
    <xf numFmtId="0" fontId="71" fillId="0" borderId="0" xfId="49" applyFont="1" applyBorder="1" applyAlignment="1">
      <alignment horizontal="center"/>
      <protection/>
    </xf>
    <xf numFmtId="0" fontId="71" fillId="0" borderId="0" xfId="49" applyFont="1" applyBorder="1" applyAlignment="1">
      <alignment horizontal="left"/>
      <protection/>
    </xf>
    <xf numFmtId="49" fontId="68" fillId="0" borderId="61" xfId="49" applyNumberFormat="1" applyFont="1" applyBorder="1" applyAlignment="1">
      <alignment horizontal="center"/>
      <protection/>
    </xf>
    <xf numFmtId="49" fontId="68" fillId="0" borderId="62" xfId="49" applyNumberFormat="1" applyFont="1" applyBorder="1" applyAlignment="1">
      <alignment horizontal="center"/>
      <protection/>
    </xf>
    <xf numFmtId="49" fontId="68" fillId="0" borderId="63" xfId="49" applyNumberFormat="1" applyFont="1" applyBorder="1" applyAlignment="1">
      <alignment horizontal="center"/>
      <protection/>
    </xf>
    <xf numFmtId="49" fontId="68" fillId="0" borderId="64" xfId="49" applyNumberFormat="1" applyFont="1" applyBorder="1">
      <alignment/>
      <protection/>
    </xf>
    <xf numFmtId="49" fontId="68" fillId="0" borderId="65" xfId="49" applyNumberFormat="1" applyFont="1" applyBorder="1" applyAlignment="1">
      <alignment horizontal="center"/>
      <protection/>
    </xf>
    <xf numFmtId="49" fontId="68" fillId="0" borderId="66" xfId="49" applyNumberFormat="1" applyFont="1" applyBorder="1" applyAlignment="1">
      <alignment horizontal="left"/>
      <protection/>
    </xf>
    <xf numFmtId="0" fontId="50" fillId="0" borderId="0" xfId="49" applyFont="1" applyFill="1" applyBorder="1" applyAlignment="1">
      <alignment horizontal="center"/>
      <protection/>
    </xf>
    <xf numFmtId="0" fontId="50" fillId="0" borderId="31" xfId="49" applyFont="1" applyFill="1" applyBorder="1" applyAlignment="1">
      <alignment horizontal="left"/>
      <protection/>
    </xf>
    <xf numFmtId="20" fontId="50" fillId="0" borderId="0" xfId="49" applyNumberFormat="1" applyBorder="1">
      <alignment/>
      <protection/>
    </xf>
    <xf numFmtId="20" fontId="50" fillId="0" borderId="0" xfId="49" applyNumberFormat="1" applyBorder="1" applyAlignment="1">
      <alignment horizontal="center"/>
      <protection/>
    </xf>
    <xf numFmtId="20" fontId="50" fillId="0" borderId="0" xfId="49" applyNumberFormat="1" applyBorder="1" applyAlignment="1">
      <alignment horizontal="left"/>
      <protection/>
    </xf>
    <xf numFmtId="49" fontId="68" fillId="0" borderId="67" xfId="49" applyNumberFormat="1" applyFont="1" applyBorder="1" applyAlignment="1">
      <alignment horizontal="center"/>
      <protection/>
    </xf>
    <xf numFmtId="49" fontId="68" fillId="0" borderId="68" xfId="49" applyNumberFormat="1" applyFont="1" applyBorder="1" applyAlignment="1">
      <alignment horizontal="center"/>
      <protection/>
    </xf>
    <xf numFmtId="49" fontId="68" fillId="0" borderId="69" xfId="49" applyNumberFormat="1" applyFont="1" applyBorder="1" applyAlignment="1">
      <alignment horizontal="center"/>
      <protection/>
    </xf>
    <xf numFmtId="49" fontId="69" fillId="0" borderId="70" xfId="49" applyNumberFormat="1" applyFont="1" applyBorder="1">
      <alignment/>
      <protection/>
    </xf>
    <xf numFmtId="49" fontId="69" fillId="0" borderId="71" xfId="49" applyNumberFormat="1" applyFont="1" applyBorder="1" applyAlignment="1">
      <alignment horizontal="center"/>
      <protection/>
    </xf>
    <xf numFmtId="49" fontId="69" fillId="0" borderId="72" xfId="49" applyNumberFormat="1" applyFont="1" applyBorder="1" applyAlignment="1">
      <alignment horizontal="left"/>
      <protection/>
    </xf>
    <xf numFmtId="20" fontId="50" fillId="0" borderId="0" xfId="49" applyNumberFormat="1" applyFill="1" applyBorder="1" applyAlignment="1">
      <alignment horizontal="center"/>
      <protection/>
    </xf>
    <xf numFmtId="20" fontId="50" fillId="0" borderId="31" xfId="49" applyNumberFormat="1" applyFill="1" applyBorder="1" applyAlignment="1">
      <alignment horizontal="left"/>
      <protection/>
    </xf>
    <xf numFmtId="0" fontId="72" fillId="0" borderId="0" xfId="49" applyFont="1" applyBorder="1" applyAlignment="1">
      <alignment horizontal="right"/>
      <protection/>
    </xf>
    <xf numFmtId="20" fontId="72" fillId="0" borderId="0" xfId="49" applyNumberFormat="1" applyFont="1" applyBorder="1" applyAlignment="1">
      <alignment horizontal="center"/>
      <protection/>
    </xf>
    <xf numFmtId="20" fontId="72" fillId="0" borderId="0" xfId="49" applyNumberFormat="1" applyFont="1" applyBorder="1">
      <alignment/>
      <protection/>
    </xf>
    <xf numFmtId="49" fontId="69" fillId="0" borderId="0" xfId="49" applyNumberFormat="1" applyFont="1">
      <alignment/>
      <protection/>
    </xf>
    <xf numFmtId="0" fontId="50" fillId="0" borderId="0" xfId="49" applyBorder="1" applyAlignment="1">
      <alignment horizontal="center"/>
      <protection/>
    </xf>
    <xf numFmtId="49" fontId="50" fillId="0" borderId="0" xfId="49" applyNumberFormat="1">
      <alignment/>
      <protection/>
    </xf>
    <xf numFmtId="49" fontId="68" fillId="0" borderId="65" xfId="49" applyNumberFormat="1" applyFont="1" applyBorder="1" applyAlignment="1">
      <alignment horizontal="left"/>
      <protection/>
    </xf>
    <xf numFmtId="49" fontId="69" fillId="0" borderId="73" xfId="49" applyNumberFormat="1" applyFont="1" applyBorder="1" applyAlignment="1">
      <alignment horizontal="left"/>
      <protection/>
    </xf>
    <xf numFmtId="0" fontId="68" fillId="0" borderId="59" xfId="49" applyNumberFormat="1" applyFont="1" applyBorder="1" applyAlignment="1">
      <alignment horizontal="center"/>
      <protection/>
    </xf>
    <xf numFmtId="0" fontId="68" fillId="0" borderId="39" xfId="49" applyNumberFormat="1" applyFont="1" applyBorder="1" applyAlignment="1">
      <alignment horizontal="center"/>
      <protection/>
    </xf>
    <xf numFmtId="0" fontId="69" fillId="0" borderId="30" xfId="49" applyNumberFormat="1" applyFont="1" applyBorder="1" applyAlignment="1">
      <alignment horizontal="center"/>
      <protection/>
    </xf>
    <xf numFmtId="0" fontId="69" fillId="0" borderId="42" xfId="49" applyNumberFormat="1" applyFont="1" applyBorder="1" applyAlignment="1">
      <alignment horizontal="center"/>
      <protection/>
    </xf>
    <xf numFmtId="49" fontId="68" fillId="0" borderId="74" xfId="49" applyNumberFormat="1" applyFont="1" applyBorder="1" applyAlignment="1">
      <alignment horizontal="center" vertical="center" wrapText="1"/>
      <protection/>
    </xf>
    <xf numFmtId="49" fontId="68" fillId="0" borderId="75" xfId="49" applyNumberFormat="1" applyFont="1" applyBorder="1" applyAlignment="1">
      <alignment horizontal="center" vertical="center" wrapText="1"/>
      <protection/>
    </xf>
    <xf numFmtId="49" fontId="67" fillId="0" borderId="74" xfId="49" applyNumberFormat="1" applyFont="1" applyBorder="1" applyAlignment="1">
      <alignment horizontal="center" vertical="center"/>
      <protection/>
    </xf>
    <xf numFmtId="49" fontId="67" fillId="0" borderId="75" xfId="49" applyNumberFormat="1" applyFont="1" applyBorder="1" applyAlignment="1">
      <alignment horizontal="center" vertical="center"/>
      <protection/>
    </xf>
    <xf numFmtId="49" fontId="73" fillId="0" borderId="76" xfId="49" applyNumberFormat="1" applyFont="1" applyFill="1" applyBorder="1" applyAlignment="1">
      <alignment horizontal="center" vertical="center"/>
      <protection/>
    </xf>
    <xf numFmtId="49" fontId="73" fillId="0" borderId="77" xfId="49" applyNumberFormat="1" applyFont="1" applyFill="1" applyBorder="1" applyAlignment="1">
      <alignment horizontal="center" vertical="center"/>
      <protection/>
    </xf>
    <xf numFmtId="0" fontId="69" fillId="0" borderId="76" xfId="49" applyFont="1" applyFill="1" applyBorder="1" applyAlignment="1">
      <alignment horizontal="center" vertical="center"/>
      <protection/>
    </xf>
    <xf numFmtId="0" fontId="69" fillId="0" borderId="78" xfId="49" applyFont="1" applyFill="1" applyBorder="1" applyAlignment="1">
      <alignment horizontal="center" vertical="center"/>
      <protection/>
    </xf>
    <xf numFmtId="0" fontId="69" fillId="0" borderId="79" xfId="49" applyFont="1" applyFill="1" applyBorder="1" applyAlignment="1">
      <alignment horizontal="center" vertical="center"/>
      <protection/>
    </xf>
    <xf numFmtId="0" fontId="69" fillId="0" borderId="77" xfId="49" applyFont="1" applyFill="1" applyBorder="1" applyAlignment="1">
      <alignment horizontal="center" vertical="center"/>
      <protection/>
    </xf>
    <xf numFmtId="0" fontId="69" fillId="0" borderId="26" xfId="49" applyFont="1" applyFill="1" applyBorder="1" applyAlignment="1">
      <alignment horizontal="center" vertical="center"/>
      <protection/>
    </xf>
    <xf numFmtId="0" fontId="69" fillId="0" borderId="13" xfId="49" applyFont="1" applyFill="1" applyBorder="1" applyAlignment="1">
      <alignment horizontal="center" vertical="center"/>
      <protection/>
    </xf>
    <xf numFmtId="0" fontId="74" fillId="0" borderId="60" xfId="49" applyFont="1" applyBorder="1" applyAlignment="1">
      <alignment horizontal="center" vertical="center"/>
      <protection/>
    </xf>
    <xf numFmtId="0" fontId="75" fillId="0" borderId="0" xfId="49" applyFont="1">
      <alignment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oman EE 12 Normál" xfId="53"/>
    <cellStyle name="Followed Hyperlink" xfId="54"/>
    <cellStyle name="Správně" xfId="55"/>
    <cellStyle name="Text upozornění" xfId="56"/>
    <cellStyle name="Universe EE 12 bcentr" xfId="57"/>
    <cellStyle name="Universe EE 12 bold" xfId="58"/>
    <cellStyle name="Universe EE 12 centr." xfId="59"/>
    <cellStyle name="Universe EE 12 norm." xfId="60"/>
    <cellStyle name="Universe EE 9 centr.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6"/>
  <sheetViews>
    <sheetView tabSelected="1" zoomScalePageLayoutView="0" workbookViewId="0" topLeftCell="A1">
      <selection activeCell="A1" sqref="A1"/>
    </sheetView>
  </sheetViews>
  <sheetFormatPr defaultColWidth="9.00390625" defaultRowHeight="23.25" customHeight="1"/>
  <cols>
    <col min="1" max="18" width="5.375" style="107" customWidth="1"/>
    <col min="19" max="19" width="11.75390625" style="107" customWidth="1"/>
    <col min="20" max="20" width="11.875" style="108" customWidth="1"/>
    <col min="21" max="21" width="0.6171875" style="108" hidden="1" customWidth="1"/>
    <col min="22" max="22" width="5.375" style="108" hidden="1" customWidth="1"/>
    <col min="23" max="23" width="11.625" style="107" customWidth="1"/>
    <col min="24" max="16384" width="9.125" style="107" customWidth="1"/>
  </cols>
  <sheetData>
    <row r="1" spans="23:42" ht="7.5" customHeight="1"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23:42" ht="7.5" customHeight="1"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3:42" ht="31.5" customHeight="1">
      <c r="C3" s="174" t="s">
        <v>118</v>
      </c>
      <c r="D3" s="110"/>
      <c r="E3" s="110"/>
      <c r="F3" s="110"/>
      <c r="G3" s="110"/>
      <c r="H3" s="110"/>
      <c r="I3" s="110"/>
      <c r="J3" s="110"/>
      <c r="K3" s="110"/>
      <c r="L3" s="110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3:42" ht="31.5" customHeight="1">
      <c r="C4" s="107" t="s">
        <v>119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23:42" ht="7.5" customHeight="1" thickBot="1"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2" ht="23.25" customHeight="1">
      <c r="A6" s="111" t="s">
        <v>106</v>
      </c>
      <c r="B6" s="112"/>
      <c r="C6" s="113"/>
      <c r="D6" s="114" t="str">
        <f>A8</f>
        <v>TJ Slovan</v>
      </c>
      <c r="E6" s="115"/>
      <c r="F6" s="116"/>
      <c r="G6" s="114" t="str">
        <f>A10</f>
        <v>TJ Jiskra</v>
      </c>
      <c r="H6" s="115"/>
      <c r="I6" s="116"/>
      <c r="J6" s="114" t="str">
        <f>A12</f>
        <v>Badminton</v>
      </c>
      <c r="K6" s="157"/>
      <c r="L6" s="158"/>
      <c r="M6" s="114" t="str">
        <f>A14</f>
        <v>TJ Sokol</v>
      </c>
      <c r="N6" s="115"/>
      <c r="O6" s="116"/>
      <c r="P6" s="114" t="str">
        <f>A16</f>
        <v>Badminton</v>
      </c>
      <c r="Q6" s="115"/>
      <c r="R6" s="115"/>
      <c r="S6" s="161" t="s">
        <v>136</v>
      </c>
      <c r="T6" s="167" t="s">
        <v>142</v>
      </c>
      <c r="U6" s="168"/>
      <c r="V6" s="169"/>
      <c r="W6" s="117" t="s">
        <v>107</v>
      </c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</row>
    <row r="7" spans="1:42" ht="23.25" customHeight="1" thickBot="1">
      <c r="A7" s="118"/>
      <c r="B7" s="119"/>
      <c r="C7" s="120" t="s">
        <v>120</v>
      </c>
      <c r="D7" s="121" t="str">
        <f>A9</f>
        <v>Karlovy Vary</v>
      </c>
      <c r="E7" s="122"/>
      <c r="F7" s="123"/>
      <c r="G7" s="121" t="str">
        <f>A11</f>
        <v>Nejdek</v>
      </c>
      <c r="H7" s="122"/>
      <c r="I7" s="123"/>
      <c r="J7" s="121" t="str">
        <f>A13</f>
        <v>VK Aš "A" </v>
      </c>
      <c r="K7" s="159"/>
      <c r="L7" s="160"/>
      <c r="M7" s="121" t="str">
        <f>A15</f>
        <v>Doubravka</v>
      </c>
      <c r="N7" s="122"/>
      <c r="O7" s="123"/>
      <c r="P7" s="121" t="str">
        <f>A17</f>
        <v>VK Aš "B" </v>
      </c>
      <c r="Q7" s="122"/>
      <c r="R7" s="122"/>
      <c r="S7" s="162"/>
      <c r="T7" s="170"/>
      <c r="U7" s="171"/>
      <c r="V7" s="172"/>
      <c r="W7" s="124"/>
      <c r="X7" s="125"/>
      <c r="Y7" s="109"/>
      <c r="Z7" s="126"/>
      <c r="AA7" s="127"/>
      <c r="AB7" s="128"/>
      <c r="AC7" s="129"/>
      <c r="AD7" s="109"/>
      <c r="AE7" s="125"/>
      <c r="AF7" s="109"/>
      <c r="AG7" s="109"/>
      <c r="AH7" s="125"/>
      <c r="AI7" s="109"/>
      <c r="AJ7" s="126"/>
      <c r="AK7" s="127"/>
      <c r="AL7" s="128"/>
      <c r="AM7" s="129"/>
      <c r="AN7" s="109"/>
      <c r="AO7" s="125"/>
      <c r="AP7" s="109"/>
    </row>
    <row r="8" spans="1:42" ht="23.25" customHeight="1">
      <c r="A8" s="114" t="s">
        <v>110</v>
      </c>
      <c r="B8" s="115"/>
      <c r="C8" s="116"/>
      <c r="D8" s="130"/>
      <c r="E8" s="131"/>
      <c r="F8" s="132"/>
      <c r="G8" s="133"/>
      <c r="H8" s="134" t="s">
        <v>129</v>
      </c>
      <c r="I8" s="135"/>
      <c r="J8" s="133"/>
      <c r="K8" s="134" t="s">
        <v>125</v>
      </c>
      <c r="L8" s="135"/>
      <c r="M8" s="133"/>
      <c r="N8" s="134" t="s">
        <v>129</v>
      </c>
      <c r="O8" s="135"/>
      <c r="P8" s="133"/>
      <c r="Q8" s="134" t="s">
        <v>125</v>
      </c>
      <c r="R8" s="155"/>
      <c r="S8" s="163" t="s">
        <v>138</v>
      </c>
      <c r="T8" s="165" t="s">
        <v>132</v>
      </c>
      <c r="U8" s="136"/>
      <c r="V8" s="137"/>
      <c r="W8" s="173" t="s">
        <v>109</v>
      </c>
      <c r="X8" s="138"/>
      <c r="Y8" s="109"/>
      <c r="Z8" s="126"/>
      <c r="AA8" s="138"/>
      <c r="AB8" s="139"/>
      <c r="AC8" s="140"/>
      <c r="AD8" s="109"/>
      <c r="AE8" s="138"/>
      <c r="AF8" s="109"/>
      <c r="AG8" s="109"/>
      <c r="AH8" s="138"/>
      <c r="AI8" s="109"/>
      <c r="AJ8" s="126"/>
      <c r="AK8" s="138"/>
      <c r="AL8" s="139"/>
      <c r="AM8" s="140"/>
      <c r="AN8" s="109"/>
      <c r="AO8" s="138"/>
      <c r="AP8" s="109"/>
    </row>
    <row r="9" spans="1:42" ht="23.25" customHeight="1" thickBot="1">
      <c r="A9" s="121" t="s">
        <v>112</v>
      </c>
      <c r="B9" s="122"/>
      <c r="C9" s="123"/>
      <c r="D9" s="141"/>
      <c r="E9" s="142"/>
      <c r="F9" s="143"/>
      <c r="G9" s="144"/>
      <c r="H9" s="145"/>
      <c r="I9" s="146"/>
      <c r="J9" s="144"/>
      <c r="K9" s="145"/>
      <c r="L9" s="146"/>
      <c r="M9" s="144"/>
      <c r="N9" s="145"/>
      <c r="O9" s="146"/>
      <c r="P9" s="144"/>
      <c r="Q9" s="145"/>
      <c r="R9" s="156"/>
      <c r="S9" s="164"/>
      <c r="T9" s="166"/>
      <c r="U9" s="147"/>
      <c r="V9" s="148"/>
      <c r="W9" s="173"/>
      <c r="X9" s="109"/>
      <c r="Y9" s="109"/>
      <c r="Z9" s="109"/>
      <c r="AA9" s="149"/>
      <c r="AB9" s="150"/>
      <c r="AC9" s="151"/>
      <c r="AD9" s="109"/>
      <c r="AE9" s="109"/>
      <c r="AF9" s="109"/>
      <c r="AG9" s="109"/>
      <c r="AH9" s="109"/>
      <c r="AI9" s="109"/>
      <c r="AJ9" s="109"/>
      <c r="AK9" s="149"/>
      <c r="AL9" s="150"/>
      <c r="AM9" s="151"/>
      <c r="AN9" s="109"/>
      <c r="AO9" s="109"/>
      <c r="AP9" s="109"/>
    </row>
    <row r="10" spans="1:42" ht="23.25" customHeight="1">
      <c r="A10" s="114" t="s">
        <v>113</v>
      </c>
      <c r="B10" s="115"/>
      <c r="C10" s="116"/>
      <c r="D10" s="133"/>
      <c r="E10" s="134" t="s">
        <v>130</v>
      </c>
      <c r="F10" s="135"/>
      <c r="G10" s="130"/>
      <c r="H10" s="131"/>
      <c r="I10" s="132"/>
      <c r="J10" s="133"/>
      <c r="K10" s="134" t="s">
        <v>127</v>
      </c>
      <c r="L10" s="135"/>
      <c r="M10" s="133"/>
      <c r="N10" s="134" t="s">
        <v>127</v>
      </c>
      <c r="O10" s="135"/>
      <c r="P10" s="133"/>
      <c r="Q10" s="134" t="s">
        <v>125</v>
      </c>
      <c r="R10" s="155"/>
      <c r="S10" s="163" t="s">
        <v>137</v>
      </c>
      <c r="T10" s="165" t="s">
        <v>133</v>
      </c>
      <c r="U10" s="136"/>
      <c r="V10" s="137"/>
      <c r="W10" s="173" t="s">
        <v>111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ht="23.25" customHeight="1" thickBot="1">
      <c r="A11" s="121" t="s">
        <v>115</v>
      </c>
      <c r="B11" s="122"/>
      <c r="C11" s="123"/>
      <c r="D11" s="144"/>
      <c r="E11" s="145"/>
      <c r="F11" s="146"/>
      <c r="G11" s="141"/>
      <c r="H11" s="142"/>
      <c r="I11" s="143"/>
      <c r="J11" s="144"/>
      <c r="K11" s="145"/>
      <c r="L11" s="146"/>
      <c r="M11" s="144"/>
      <c r="N11" s="145"/>
      <c r="O11" s="146"/>
      <c r="P11" s="144"/>
      <c r="Q11" s="145"/>
      <c r="R11" s="156"/>
      <c r="S11" s="164"/>
      <c r="T11" s="166"/>
      <c r="U11" s="147"/>
      <c r="V11" s="148"/>
      <c r="W11" s="173"/>
      <c r="X11" s="125"/>
      <c r="Y11" s="109"/>
      <c r="Z11" s="126"/>
      <c r="AA11" s="127"/>
      <c r="AB11" s="128"/>
      <c r="AC11" s="129"/>
      <c r="AD11" s="109"/>
      <c r="AE11" s="125"/>
      <c r="AF11" s="109"/>
      <c r="AG11" s="109"/>
      <c r="AH11" s="125"/>
      <c r="AI11" s="109"/>
      <c r="AJ11" s="126"/>
      <c r="AK11" s="127"/>
      <c r="AL11" s="128"/>
      <c r="AM11" s="129"/>
      <c r="AN11" s="109"/>
      <c r="AO11" s="125"/>
      <c r="AP11" s="109"/>
    </row>
    <row r="12" spans="1:42" ht="23.25" customHeight="1">
      <c r="A12" s="114" t="s">
        <v>108</v>
      </c>
      <c r="B12" s="115"/>
      <c r="C12" s="116"/>
      <c r="D12" s="133"/>
      <c r="E12" s="134" t="s">
        <v>126</v>
      </c>
      <c r="F12" s="135"/>
      <c r="G12" s="133"/>
      <c r="H12" s="134" t="s">
        <v>128</v>
      </c>
      <c r="I12" s="135"/>
      <c r="J12" s="130"/>
      <c r="K12" s="131"/>
      <c r="L12" s="132"/>
      <c r="M12" s="133"/>
      <c r="N12" s="134" t="s">
        <v>127</v>
      </c>
      <c r="O12" s="135"/>
      <c r="P12" s="133"/>
      <c r="Q12" s="134" t="s">
        <v>127</v>
      </c>
      <c r="R12" s="155"/>
      <c r="S12" s="163" t="s">
        <v>139</v>
      </c>
      <c r="T12" s="165" t="s">
        <v>131</v>
      </c>
      <c r="U12" s="147"/>
      <c r="V12" s="148"/>
      <c r="W12" s="173" t="s">
        <v>116</v>
      </c>
      <c r="X12" s="125"/>
      <c r="Y12" s="109"/>
      <c r="Z12" s="126"/>
      <c r="AA12" s="127"/>
      <c r="AB12" s="128"/>
      <c r="AC12" s="129"/>
      <c r="AD12" s="109"/>
      <c r="AE12" s="125"/>
      <c r="AF12" s="109"/>
      <c r="AG12" s="109"/>
      <c r="AH12" s="125"/>
      <c r="AI12" s="109"/>
      <c r="AJ12" s="126"/>
      <c r="AK12" s="127"/>
      <c r="AL12" s="128"/>
      <c r="AM12" s="129"/>
      <c r="AN12" s="109"/>
      <c r="AO12" s="125"/>
      <c r="AP12" s="109"/>
    </row>
    <row r="13" spans="1:42" ht="23.25" customHeight="1" thickBot="1">
      <c r="A13" s="121" t="s">
        <v>121</v>
      </c>
      <c r="B13" s="122"/>
      <c r="C13" s="123"/>
      <c r="D13" s="144"/>
      <c r="E13" s="145"/>
      <c r="F13" s="146"/>
      <c r="G13" s="144"/>
      <c r="H13" s="145"/>
      <c r="I13" s="146"/>
      <c r="J13" s="141"/>
      <c r="K13" s="142"/>
      <c r="L13" s="143"/>
      <c r="M13" s="144"/>
      <c r="N13" s="145"/>
      <c r="O13" s="146"/>
      <c r="P13" s="144"/>
      <c r="Q13" s="145"/>
      <c r="R13" s="156"/>
      <c r="S13" s="164"/>
      <c r="T13" s="166"/>
      <c r="U13" s="147"/>
      <c r="V13" s="148"/>
      <c r="W13" s="173"/>
      <c r="X13" s="125"/>
      <c r="Y13" s="109"/>
      <c r="Z13" s="126"/>
      <c r="AA13" s="127"/>
      <c r="AB13" s="128"/>
      <c r="AC13" s="129"/>
      <c r="AD13" s="109"/>
      <c r="AE13" s="125"/>
      <c r="AF13" s="109"/>
      <c r="AG13" s="109"/>
      <c r="AH13" s="125"/>
      <c r="AI13" s="109"/>
      <c r="AJ13" s="126"/>
      <c r="AK13" s="127"/>
      <c r="AL13" s="128"/>
      <c r="AM13" s="129"/>
      <c r="AN13" s="109"/>
      <c r="AO13" s="125"/>
      <c r="AP13" s="109"/>
    </row>
    <row r="14" spans="1:42" ht="23.25" customHeight="1">
      <c r="A14" s="114" t="s">
        <v>122</v>
      </c>
      <c r="B14" s="115"/>
      <c r="C14" s="116"/>
      <c r="D14" s="133"/>
      <c r="E14" s="134" t="s">
        <v>130</v>
      </c>
      <c r="F14" s="135"/>
      <c r="G14" s="133"/>
      <c r="H14" s="134" t="s">
        <v>128</v>
      </c>
      <c r="I14" s="135"/>
      <c r="J14" s="133"/>
      <c r="K14" s="134" t="s">
        <v>128</v>
      </c>
      <c r="L14" s="135"/>
      <c r="M14" s="130"/>
      <c r="N14" s="131"/>
      <c r="O14" s="132"/>
      <c r="P14" s="133"/>
      <c r="Q14" s="134" t="s">
        <v>127</v>
      </c>
      <c r="R14" s="155"/>
      <c r="S14" s="163" t="s">
        <v>140</v>
      </c>
      <c r="T14" s="165" t="s">
        <v>134</v>
      </c>
      <c r="U14" s="136"/>
      <c r="V14" s="137"/>
      <c r="W14" s="173" t="s">
        <v>114</v>
      </c>
      <c r="X14" s="138"/>
      <c r="Y14" s="109"/>
      <c r="Z14" s="126"/>
      <c r="AA14" s="138"/>
      <c r="AB14" s="139"/>
      <c r="AC14" s="140"/>
      <c r="AD14" s="109"/>
      <c r="AE14" s="138"/>
      <c r="AF14" s="109"/>
      <c r="AG14" s="109"/>
      <c r="AH14" s="138"/>
      <c r="AI14" s="109"/>
      <c r="AJ14" s="126"/>
      <c r="AK14" s="138"/>
      <c r="AL14" s="139"/>
      <c r="AM14" s="140"/>
      <c r="AN14" s="109"/>
      <c r="AO14" s="138"/>
      <c r="AP14" s="109"/>
    </row>
    <row r="15" spans="1:42" ht="23.25" customHeight="1" thickBot="1">
      <c r="A15" s="121" t="s">
        <v>123</v>
      </c>
      <c r="B15" s="122"/>
      <c r="C15" s="123"/>
      <c r="D15" s="144"/>
      <c r="E15" s="145"/>
      <c r="F15" s="146"/>
      <c r="G15" s="144"/>
      <c r="H15" s="145"/>
      <c r="I15" s="146"/>
      <c r="J15" s="144"/>
      <c r="K15" s="145"/>
      <c r="L15" s="146"/>
      <c r="M15" s="141"/>
      <c r="N15" s="142"/>
      <c r="O15" s="143"/>
      <c r="P15" s="144"/>
      <c r="Q15" s="145"/>
      <c r="R15" s="156"/>
      <c r="S15" s="164"/>
      <c r="T15" s="166"/>
      <c r="U15" s="147"/>
      <c r="V15" s="148"/>
      <c r="W15" s="173"/>
      <c r="X15" s="109"/>
      <c r="Y15" s="109"/>
      <c r="Z15" s="109"/>
      <c r="AA15" s="149"/>
      <c r="AB15" s="150"/>
      <c r="AC15" s="151"/>
      <c r="AD15" s="109"/>
      <c r="AE15" s="109"/>
      <c r="AF15" s="109"/>
      <c r="AG15" s="109"/>
      <c r="AH15" s="109"/>
      <c r="AI15" s="109"/>
      <c r="AJ15" s="109"/>
      <c r="AK15" s="149"/>
      <c r="AL15" s="150"/>
      <c r="AM15" s="151"/>
      <c r="AN15" s="109"/>
      <c r="AO15" s="109"/>
      <c r="AP15" s="109"/>
    </row>
    <row r="16" spans="1:42" ht="23.25" customHeight="1">
      <c r="A16" s="114" t="s">
        <v>108</v>
      </c>
      <c r="B16" s="115"/>
      <c r="C16" s="116"/>
      <c r="D16" s="133"/>
      <c r="E16" s="134" t="s">
        <v>126</v>
      </c>
      <c r="F16" s="135"/>
      <c r="G16" s="133"/>
      <c r="H16" s="134" t="s">
        <v>126</v>
      </c>
      <c r="I16" s="135"/>
      <c r="J16" s="133"/>
      <c r="K16" s="134" t="s">
        <v>128</v>
      </c>
      <c r="L16" s="135"/>
      <c r="M16" s="133"/>
      <c r="N16" s="134" t="s">
        <v>128</v>
      </c>
      <c r="O16" s="135"/>
      <c r="P16" s="130"/>
      <c r="Q16" s="131"/>
      <c r="R16" s="131"/>
      <c r="S16" s="163" t="s">
        <v>141</v>
      </c>
      <c r="T16" s="165" t="s">
        <v>135</v>
      </c>
      <c r="U16" s="136"/>
      <c r="V16" s="137"/>
      <c r="W16" s="173" t="s">
        <v>124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</row>
    <row r="17" spans="1:42" ht="23.25" customHeight="1" thickBot="1">
      <c r="A17" s="121" t="s">
        <v>117</v>
      </c>
      <c r="B17" s="122"/>
      <c r="C17" s="123"/>
      <c r="D17" s="144"/>
      <c r="E17" s="145"/>
      <c r="F17" s="146"/>
      <c r="G17" s="144"/>
      <c r="H17" s="145"/>
      <c r="I17" s="146"/>
      <c r="J17" s="144"/>
      <c r="K17" s="145"/>
      <c r="L17" s="146"/>
      <c r="M17" s="144"/>
      <c r="N17" s="145"/>
      <c r="O17" s="146"/>
      <c r="P17" s="141"/>
      <c r="Q17" s="142"/>
      <c r="R17" s="142"/>
      <c r="S17" s="164"/>
      <c r="T17" s="166"/>
      <c r="U17" s="147"/>
      <c r="V17" s="148"/>
      <c r="W17" s="173"/>
      <c r="X17" s="125"/>
      <c r="Y17" s="109"/>
      <c r="Z17" s="126"/>
      <c r="AA17" s="127"/>
      <c r="AB17" s="128"/>
      <c r="AC17" s="129"/>
      <c r="AD17" s="109"/>
      <c r="AE17" s="125"/>
      <c r="AF17" s="109"/>
      <c r="AG17" s="109"/>
      <c r="AH17" s="125"/>
      <c r="AI17" s="109"/>
      <c r="AJ17" s="126"/>
      <c r="AK17" s="127"/>
      <c r="AL17" s="128"/>
      <c r="AM17" s="129"/>
      <c r="AN17" s="109"/>
      <c r="AO17" s="125"/>
      <c r="AP17" s="109"/>
    </row>
    <row r="18" spans="1:42" ht="23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W18" s="153"/>
      <c r="X18" s="138"/>
      <c r="Y18" s="109"/>
      <c r="Z18" s="126"/>
      <c r="AA18" s="138"/>
      <c r="AB18" s="139"/>
      <c r="AC18" s="140"/>
      <c r="AD18" s="109"/>
      <c r="AE18" s="138"/>
      <c r="AF18" s="109"/>
      <c r="AG18" s="109"/>
      <c r="AH18" s="138"/>
      <c r="AI18" s="109"/>
      <c r="AJ18" s="126"/>
      <c r="AK18" s="138"/>
      <c r="AL18" s="139"/>
      <c r="AM18" s="140"/>
      <c r="AN18" s="109"/>
      <c r="AO18" s="138"/>
      <c r="AP18" s="109"/>
    </row>
    <row r="19" spans="1:42" ht="23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W19" s="109"/>
      <c r="X19" s="125"/>
      <c r="Y19" s="109"/>
      <c r="Z19" s="126"/>
      <c r="AA19" s="127"/>
      <c r="AB19" s="128"/>
      <c r="AC19" s="129"/>
      <c r="AD19" s="109"/>
      <c r="AE19" s="125"/>
      <c r="AF19" s="109"/>
      <c r="AG19" s="109"/>
      <c r="AH19" s="125"/>
      <c r="AI19" s="109"/>
      <c r="AJ19" s="126"/>
      <c r="AK19" s="127"/>
      <c r="AL19" s="128"/>
      <c r="AM19" s="129"/>
      <c r="AN19" s="109"/>
      <c r="AO19" s="125"/>
      <c r="AP19" s="109"/>
    </row>
    <row r="20" spans="1:19" ht="23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23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23.2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19" ht="23.2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1:19" ht="23.2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19" ht="23.2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:19" ht="23.2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</row>
    <row r="27" spans="1:19" ht="23.2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19" ht="23.2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</row>
    <row r="29" spans="1:19" ht="23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</row>
    <row r="30" spans="1:19" ht="23.2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</row>
    <row r="31" spans="1:19" ht="23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</row>
    <row r="32" spans="1:19" ht="23.2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</row>
    <row r="33" spans="1:19" ht="23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</row>
    <row r="34" spans="1:19" ht="23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</row>
    <row r="35" spans="1:42" s="108" customFormat="1" ht="23.2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</row>
    <row r="36" spans="1:42" s="108" customFormat="1" ht="23.2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</row>
    <row r="37" spans="1:42" s="108" customFormat="1" ht="23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</row>
    <row r="38" spans="1:42" s="108" customFormat="1" ht="23.2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</row>
    <row r="39" spans="1:42" s="108" customFormat="1" ht="23.2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</row>
    <row r="40" spans="1:42" s="108" customFormat="1" ht="23.2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</row>
    <row r="41" spans="1:42" s="108" customFormat="1" ht="23.2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</row>
    <row r="42" spans="1:42" s="108" customFormat="1" ht="23.2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</row>
    <row r="43" spans="1:42" s="108" customFormat="1" ht="23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</row>
    <row r="44" spans="1:42" s="108" customFormat="1" ht="23.2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</row>
    <row r="45" spans="1:42" s="108" customFormat="1" ht="23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</row>
    <row r="46" spans="1:42" s="108" customFormat="1" ht="23.2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</row>
    <row r="47" spans="1:42" s="108" customFormat="1" ht="23.2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1:42" s="108" customFormat="1" ht="23.2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</row>
    <row r="49" spans="1:42" s="108" customFormat="1" ht="23.2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</row>
    <row r="50" spans="1:42" s="108" customFormat="1" ht="23.2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</row>
    <row r="51" spans="1:42" s="108" customFormat="1" ht="23.2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</row>
    <row r="52" spans="1:42" s="108" customFormat="1" ht="23.2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</row>
    <row r="53" spans="1:42" s="108" customFormat="1" ht="23.2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</row>
    <row r="54" spans="1:42" s="108" customFormat="1" ht="23.2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</row>
    <row r="55" spans="1:42" s="108" customFormat="1" ht="23.2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</row>
    <row r="56" spans="1:42" s="108" customFormat="1" ht="23.2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</row>
  </sheetData>
  <sheetProtection/>
  <mergeCells count="42">
    <mergeCell ref="T6:V7"/>
    <mergeCell ref="W8:W9"/>
    <mergeCell ref="W10:W11"/>
    <mergeCell ref="W12:W13"/>
    <mergeCell ref="W14:W15"/>
    <mergeCell ref="W16:W17"/>
    <mergeCell ref="S14:S15"/>
    <mergeCell ref="S16:S17"/>
    <mergeCell ref="T8:T9"/>
    <mergeCell ref="T10:T11"/>
    <mergeCell ref="T12:T13"/>
    <mergeCell ref="T14:T15"/>
    <mergeCell ref="T16:T17"/>
    <mergeCell ref="J6:L6"/>
    <mergeCell ref="J12:L13"/>
    <mergeCell ref="A12:C12"/>
    <mergeCell ref="A13:C13"/>
    <mergeCell ref="J7:L7"/>
    <mergeCell ref="S6:S7"/>
    <mergeCell ref="S8:S9"/>
    <mergeCell ref="S10:S11"/>
    <mergeCell ref="S12:S13"/>
    <mergeCell ref="A14:C14"/>
    <mergeCell ref="M14:O15"/>
    <mergeCell ref="A15:C15"/>
    <mergeCell ref="A16:C16"/>
    <mergeCell ref="P16:R17"/>
    <mergeCell ref="A17:C17"/>
    <mergeCell ref="A8:C8"/>
    <mergeCell ref="D8:F9"/>
    <mergeCell ref="A9:C9"/>
    <mergeCell ref="A10:C10"/>
    <mergeCell ref="G10:I11"/>
    <mergeCell ref="A11:C11"/>
    <mergeCell ref="D6:F6"/>
    <mergeCell ref="G6:I6"/>
    <mergeCell ref="M6:O6"/>
    <mergeCell ref="P6:R6"/>
    <mergeCell ref="D7:F7"/>
    <mergeCell ref="G7:I7"/>
    <mergeCell ref="M7:O7"/>
    <mergeCell ref="P7:R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29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50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102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34</v>
      </c>
      <c r="D9" s="63" t="s">
        <v>52</v>
      </c>
      <c r="E9" s="27">
        <v>11</v>
      </c>
      <c r="F9" s="28" t="s">
        <v>20</v>
      </c>
      <c r="G9" s="29">
        <v>21</v>
      </c>
      <c r="H9" s="27">
        <v>21</v>
      </c>
      <c r="I9" s="28" t="s">
        <v>20</v>
      </c>
      <c r="J9" s="29">
        <v>17</v>
      </c>
      <c r="K9" s="27">
        <v>21</v>
      </c>
      <c r="L9" s="28" t="s">
        <v>20</v>
      </c>
      <c r="M9" s="29">
        <v>17</v>
      </c>
      <c r="N9" s="30">
        <f aca="true" t="shared" si="0" ref="N9:N15">E9+H9+K9</f>
        <v>53</v>
      </c>
      <c r="O9" s="31">
        <f aca="true" t="shared" si="1" ref="O9:O15">G9+J9+M9</f>
        <v>55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1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36</v>
      </c>
      <c r="D10" s="62" t="s">
        <v>54</v>
      </c>
      <c r="E10" s="27">
        <v>6</v>
      </c>
      <c r="F10" s="27" t="s">
        <v>20</v>
      </c>
      <c r="G10" s="29">
        <v>21</v>
      </c>
      <c r="H10" s="27">
        <v>7</v>
      </c>
      <c r="I10" s="27" t="s">
        <v>20</v>
      </c>
      <c r="J10" s="29">
        <v>21</v>
      </c>
      <c r="K10" s="27"/>
      <c r="L10" s="27" t="s">
        <v>20</v>
      </c>
      <c r="M10" s="29"/>
      <c r="N10" s="30">
        <f t="shared" si="0"/>
        <v>13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2">
        <f aca="true" t="shared" si="4" ref="R10:S15">IF(P10=2,1,0)</f>
        <v>0</v>
      </c>
      <c r="S10" s="29">
        <f t="shared" si="4"/>
        <v>1</v>
      </c>
      <c r="T10" s="102"/>
    </row>
    <row r="11" spans="2:20" ht="30" customHeight="1">
      <c r="B11" s="26" t="s">
        <v>21</v>
      </c>
      <c r="C11" s="62" t="s">
        <v>87</v>
      </c>
      <c r="D11" s="62" t="s">
        <v>56</v>
      </c>
      <c r="E11" s="27">
        <v>9</v>
      </c>
      <c r="F11" s="27" t="s">
        <v>20</v>
      </c>
      <c r="G11" s="29">
        <v>21</v>
      </c>
      <c r="H11" s="27">
        <v>16</v>
      </c>
      <c r="I11" s="27" t="s">
        <v>20</v>
      </c>
      <c r="J11" s="29">
        <v>21</v>
      </c>
      <c r="K11" s="27"/>
      <c r="L11" s="27" t="s">
        <v>20</v>
      </c>
      <c r="M11" s="29"/>
      <c r="N11" s="30">
        <f t="shared" si="0"/>
        <v>25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52">
        <f t="shared" si="4"/>
        <v>0</v>
      </c>
      <c r="S11" s="29">
        <f t="shared" si="4"/>
        <v>1</v>
      </c>
      <c r="T11" s="102"/>
    </row>
    <row r="12" spans="2:20" ht="30" customHeight="1">
      <c r="B12" s="26" t="s">
        <v>22</v>
      </c>
      <c r="C12" s="62" t="s">
        <v>45</v>
      </c>
      <c r="D12" s="62" t="s">
        <v>58</v>
      </c>
      <c r="E12" s="27">
        <v>9</v>
      </c>
      <c r="F12" s="27" t="s">
        <v>20</v>
      </c>
      <c r="G12" s="29">
        <v>21</v>
      </c>
      <c r="H12" s="27">
        <v>8</v>
      </c>
      <c r="I12" s="27" t="s">
        <v>20</v>
      </c>
      <c r="J12" s="29">
        <v>21</v>
      </c>
      <c r="K12" s="27"/>
      <c r="L12" s="27" t="s">
        <v>20</v>
      </c>
      <c r="M12" s="29"/>
      <c r="N12" s="30">
        <f t="shared" si="0"/>
        <v>17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2">
        <f t="shared" si="4"/>
        <v>0</v>
      </c>
      <c r="S12" s="29">
        <f t="shared" si="4"/>
        <v>1</v>
      </c>
      <c r="T12" s="102"/>
    </row>
    <row r="13" spans="2:20" ht="30" customHeight="1">
      <c r="B13" s="26" t="s">
        <v>23</v>
      </c>
      <c r="C13" s="62" t="s">
        <v>39</v>
      </c>
      <c r="D13" s="62" t="s">
        <v>60</v>
      </c>
      <c r="E13" s="27">
        <v>11</v>
      </c>
      <c r="F13" s="27" t="s">
        <v>20</v>
      </c>
      <c r="G13" s="29">
        <v>21</v>
      </c>
      <c r="H13" s="27">
        <v>16</v>
      </c>
      <c r="I13" s="27" t="s">
        <v>20</v>
      </c>
      <c r="J13" s="29">
        <v>21</v>
      </c>
      <c r="K13" s="27"/>
      <c r="L13" s="27" t="s">
        <v>20</v>
      </c>
      <c r="M13" s="29"/>
      <c r="N13" s="30">
        <f t="shared" si="0"/>
        <v>27</v>
      </c>
      <c r="O13" s="31">
        <f t="shared" si="1"/>
        <v>42</v>
      </c>
      <c r="P13" s="32">
        <f t="shared" si="2"/>
        <v>0</v>
      </c>
      <c r="Q13" s="27">
        <f t="shared" si="3"/>
        <v>2</v>
      </c>
      <c r="R13" s="52">
        <f t="shared" si="4"/>
        <v>0</v>
      </c>
      <c r="S13" s="29">
        <f t="shared" si="4"/>
        <v>1</v>
      </c>
      <c r="T13" s="102"/>
    </row>
    <row r="14" spans="2:20" ht="30" customHeight="1">
      <c r="B14" s="26" t="s">
        <v>24</v>
      </c>
      <c r="C14" s="62" t="s">
        <v>46</v>
      </c>
      <c r="D14" s="62" t="s">
        <v>103</v>
      </c>
      <c r="E14" s="27">
        <v>21</v>
      </c>
      <c r="F14" s="27" t="s">
        <v>20</v>
      </c>
      <c r="G14" s="29">
        <v>16</v>
      </c>
      <c r="H14" s="27">
        <v>18</v>
      </c>
      <c r="I14" s="27" t="s">
        <v>20</v>
      </c>
      <c r="J14" s="29">
        <v>21</v>
      </c>
      <c r="K14" s="27">
        <v>21</v>
      </c>
      <c r="L14" s="27" t="s">
        <v>20</v>
      </c>
      <c r="M14" s="29">
        <v>12</v>
      </c>
      <c r="N14" s="30">
        <f t="shared" si="0"/>
        <v>60</v>
      </c>
      <c r="O14" s="31">
        <f t="shared" si="1"/>
        <v>49</v>
      </c>
      <c r="P14" s="32">
        <f t="shared" si="2"/>
        <v>2</v>
      </c>
      <c r="Q14" s="27">
        <f t="shared" si="3"/>
        <v>1</v>
      </c>
      <c r="R14" s="52">
        <f t="shared" si="4"/>
        <v>1</v>
      </c>
      <c r="S14" s="29">
        <f t="shared" si="4"/>
        <v>0</v>
      </c>
      <c r="T14" s="102"/>
    </row>
    <row r="15" spans="2:20" ht="30" customHeight="1" thickBot="1">
      <c r="B15" s="33" t="s">
        <v>10</v>
      </c>
      <c r="C15" s="64" t="s">
        <v>104</v>
      </c>
      <c r="D15" s="64" t="s">
        <v>105</v>
      </c>
      <c r="E15" s="34">
        <v>13</v>
      </c>
      <c r="F15" s="35" t="s">
        <v>20</v>
      </c>
      <c r="G15" s="36">
        <v>21</v>
      </c>
      <c r="H15" s="34">
        <v>15</v>
      </c>
      <c r="I15" s="35" t="s">
        <v>20</v>
      </c>
      <c r="J15" s="36">
        <v>21</v>
      </c>
      <c r="K15" s="34"/>
      <c r="L15" s="35" t="s">
        <v>20</v>
      </c>
      <c r="M15" s="36"/>
      <c r="N15" s="30">
        <f t="shared" si="0"/>
        <v>28</v>
      </c>
      <c r="O15" s="31">
        <f t="shared" si="1"/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3">
        <f t="shared" si="4"/>
        <v>0</v>
      </c>
      <c r="S15" s="29">
        <f t="shared" si="4"/>
        <v>1</v>
      </c>
      <c r="T15" s="103"/>
    </row>
    <row r="16" spans="2:20" ht="34.5" customHeight="1" thickBot="1">
      <c r="B16" s="37" t="s">
        <v>6</v>
      </c>
      <c r="C16" s="75" t="s">
        <v>50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223</v>
      </c>
      <c r="O16" s="39">
        <f t="shared" si="5"/>
        <v>314</v>
      </c>
      <c r="P16" s="38">
        <f t="shared" si="5"/>
        <v>4</v>
      </c>
      <c r="Q16" s="40">
        <f t="shared" si="5"/>
        <v>12</v>
      </c>
      <c r="R16" s="38">
        <f t="shared" si="5"/>
        <v>2</v>
      </c>
      <c r="S16" s="39">
        <f t="shared" si="5"/>
        <v>5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48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74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102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51</v>
      </c>
      <c r="D9" s="63" t="s">
        <v>75</v>
      </c>
      <c r="E9" s="27">
        <v>21</v>
      </c>
      <c r="F9" s="28" t="s">
        <v>20</v>
      </c>
      <c r="G9" s="29">
        <v>10</v>
      </c>
      <c r="H9" s="27">
        <v>21</v>
      </c>
      <c r="I9" s="28" t="s">
        <v>20</v>
      </c>
      <c r="J9" s="29">
        <v>12</v>
      </c>
      <c r="K9" s="27"/>
      <c r="L9" s="28" t="s">
        <v>20</v>
      </c>
      <c r="M9" s="29"/>
      <c r="N9" s="30">
        <f aca="true" t="shared" si="0" ref="N9:N15">E9+H9+K9</f>
        <v>42</v>
      </c>
      <c r="O9" s="31">
        <f aca="true" t="shared" si="1" ref="O9:O15">G9+J9+M9</f>
        <v>22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0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53</v>
      </c>
      <c r="D10" s="62" t="s">
        <v>76</v>
      </c>
      <c r="E10" s="27">
        <v>10</v>
      </c>
      <c r="F10" s="27" t="s">
        <v>20</v>
      </c>
      <c r="G10" s="29">
        <v>21</v>
      </c>
      <c r="H10" s="27">
        <v>17</v>
      </c>
      <c r="I10" s="27" t="s">
        <v>20</v>
      </c>
      <c r="J10" s="29">
        <v>21</v>
      </c>
      <c r="K10" s="27"/>
      <c r="L10" s="27" t="s">
        <v>20</v>
      </c>
      <c r="M10" s="29"/>
      <c r="N10" s="30">
        <f t="shared" si="0"/>
        <v>27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2">
        <f aca="true" t="shared" si="4" ref="R10:S15">IF(P10=2,1,0)</f>
        <v>0</v>
      </c>
      <c r="S10" s="29">
        <f t="shared" si="4"/>
        <v>1</v>
      </c>
      <c r="T10" s="102"/>
    </row>
    <row r="11" spans="2:20" ht="30" customHeight="1">
      <c r="B11" s="26" t="s">
        <v>21</v>
      </c>
      <c r="C11" s="62" t="s">
        <v>55</v>
      </c>
      <c r="D11" s="62" t="s">
        <v>78</v>
      </c>
      <c r="E11" s="27">
        <v>21</v>
      </c>
      <c r="F11" s="27" t="s">
        <v>20</v>
      </c>
      <c r="G11" s="29">
        <v>10</v>
      </c>
      <c r="H11" s="27">
        <v>21</v>
      </c>
      <c r="I11" s="27" t="s">
        <v>20</v>
      </c>
      <c r="J11" s="29">
        <v>8</v>
      </c>
      <c r="K11" s="27"/>
      <c r="L11" s="27" t="s">
        <v>20</v>
      </c>
      <c r="M11" s="29"/>
      <c r="N11" s="30">
        <f t="shared" si="0"/>
        <v>42</v>
      </c>
      <c r="O11" s="31">
        <f t="shared" si="1"/>
        <v>18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4"/>
        <v>0</v>
      </c>
      <c r="T11" s="102"/>
    </row>
    <row r="12" spans="2:20" ht="30" customHeight="1">
      <c r="B12" s="26" t="s">
        <v>22</v>
      </c>
      <c r="C12" s="62" t="s">
        <v>94</v>
      </c>
      <c r="D12" s="62" t="s">
        <v>79</v>
      </c>
      <c r="E12" s="27">
        <v>4</v>
      </c>
      <c r="F12" s="27" t="s">
        <v>20</v>
      </c>
      <c r="G12" s="29">
        <v>21</v>
      </c>
      <c r="H12" s="27">
        <v>10</v>
      </c>
      <c r="I12" s="27" t="s">
        <v>20</v>
      </c>
      <c r="J12" s="29">
        <v>21</v>
      </c>
      <c r="K12" s="27"/>
      <c r="L12" s="27" t="s">
        <v>20</v>
      </c>
      <c r="M12" s="29"/>
      <c r="N12" s="30">
        <f t="shared" si="0"/>
        <v>14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2">
        <f t="shared" si="4"/>
        <v>0</v>
      </c>
      <c r="S12" s="29">
        <f t="shared" si="4"/>
        <v>1</v>
      </c>
      <c r="T12" s="102"/>
    </row>
    <row r="13" spans="2:20" ht="30" customHeight="1">
      <c r="B13" s="26" t="s">
        <v>23</v>
      </c>
      <c r="C13" s="62" t="s">
        <v>95</v>
      </c>
      <c r="D13" s="62" t="s">
        <v>80</v>
      </c>
      <c r="E13" s="27">
        <v>11</v>
      </c>
      <c r="F13" s="27" t="s">
        <v>20</v>
      </c>
      <c r="G13" s="29">
        <v>21</v>
      </c>
      <c r="H13" s="27">
        <v>14</v>
      </c>
      <c r="I13" s="27" t="s">
        <v>20</v>
      </c>
      <c r="J13" s="29">
        <v>21</v>
      </c>
      <c r="K13" s="27"/>
      <c r="L13" s="27" t="s">
        <v>20</v>
      </c>
      <c r="M13" s="29"/>
      <c r="N13" s="30">
        <f t="shared" si="0"/>
        <v>25</v>
      </c>
      <c r="O13" s="31">
        <f t="shared" si="1"/>
        <v>42</v>
      </c>
      <c r="P13" s="32">
        <f t="shared" si="2"/>
        <v>0</v>
      </c>
      <c r="Q13" s="27">
        <f t="shared" si="3"/>
        <v>2</v>
      </c>
      <c r="R13" s="52">
        <f t="shared" si="4"/>
        <v>0</v>
      </c>
      <c r="S13" s="29">
        <f t="shared" si="4"/>
        <v>1</v>
      </c>
      <c r="T13" s="102"/>
    </row>
    <row r="14" spans="2:20" ht="30" customHeight="1">
      <c r="B14" s="26" t="s">
        <v>24</v>
      </c>
      <c r="C14" s="62" t="s">
        <v>61</v>
      </c>
      <c r="D14" s="62" t="s">
        <v>82</v>
      </c>
      <c r="E14" s="27">
        <v>18</v>
      </c>
      <c r="F14" s="27" t="s">
        <v>20</v>
      </c>
      <c r="G14" s="29">
        <v>21</v>
      </c>
      <c r="H14" s="27">
        <v>18</v>
      </c>
      <c r="I14" s="27" t="s">
        <v>20</v>
      </c>
      <c r="J14" s="29">
        <v>21</v>
      </c>
      <c r="K14" s="27"/>
      <c r="L14" s="27" t="s">
        <v>20</v>
      </c>
      <c r="M14" s="29"/>
      <c r="N14" s="30">
        <f t="shared" si="0"/>
        <v>36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52">
        <f t="shared" si="4"/>
        <v>0</v>
      </c>
      <c r="S14" s="29">
        <f t="shared" si="4"/>
        <v>1</v>
      </c>
      <c r="T14" s="102"/>
    </row>
    <row r="15" spans="2:20" ht="30" customHeight="1" thickBot="1">
      <c r="B15" s="33" t="s">
        <v>10</v>
      </c>
      <c r="C15" s="64" t="s">
        <v>97</v>
      </c>
      <c r="D15" s="64" t="s">
        <v>83</v>
      </c>
      <c r="E15" s="34">
        <v>21</v>
      </c>
      <c r="F15" s="35" t="s">
        <v>20</v>
      </c>
      <c r="G15" s="36">
        <v>8</v>
      </c>
      <c r="H15" s="34">
        <v>21</v>
      </c>
      <c r="I15" s="35" t="s">
        <v>20</v>
      </c>
      <c r="J15" s="36">
        <v>5</v>
      </c>
      <c r="K15" s="34"/>
      <c r="L15" s="35" t="s">
        <v>20</v>
      </c>
      <c r="M15" s="36"/>
      <c r="N15" s="30">
        <f t="shared" si="0"/>
        <v>42</v>
      </c>
      <c r="O15" s="31">
        <f t="shared" si="1"/>
        <v>13</v>
      </c>
      <c r="P15" s="32">
        <f>IF(E15&gt;G15,1,0)+IF(H15&gt;J15,1,0)+IF(K15&gt;M15,1,0)</f>
        <v>2</v>
      </c>
      <c r="Q15" s="27">
        <f>IF(E15&lt;G15,1,0)+IF(H15&lt;J15,1,0)+IF(K15&lt;M15,1,0)</f>
        <v>0</v>
      </c>
      <c r="R15" s="53">
        <f t="shared" si="4"/>
        <v>1</v>
      </c>
      <c r="S15" s="29">
        <f t="shared" si="4"/>
        <v>0</v>
      </c>
      <c r="T15" s="103"/>
    </row>
    <row r="16" spans="2:20" ht="34.5" customHeight="1" thickBot="1">
      <c r="B16" s="37" t="s">
        <v>6</v>
      </c>
      <c r="C16" s="75" t="s">
        <v>74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228</v>
      </c>
      <c r="O16" s="39">
        <f t="shared" si="5"/>
        <v>221</v>
      </c>
      <c r="P16" s="38">
        <f t="shared" si="5"/>
        <v>6</v>
      </c>
      <c r="Q16" s="40">
        <f t="shared" si="5"/>
        <v>8</v>
      </c>
      <c r="R16" s="38">
        <f t="shared" si="5"/>
        <v>3</v>
      </c>
      <c r="S16" s="39">
        <f t="shared" si="5"/>
        <v>4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X1" sqref="X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0</v>
      </c>
      <c r="C3" s="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28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65" t="s">
        <v>13</v>
      </c>
      <c r="R4" s="66"/>
      <c r="S4" s="60" t="s">
        <v>30</v>
      </c>
      <c r="T4" s="9"/>
    </row>
    <row r="5" spans="2:20" ht="19.5" customHeight="1">
      <c r="B5" s="7" t="s">
        <v>29</v>
      </c>
      <c r="C5" s="10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67" t="s">
        <v>1</v>
      </c>
      <c r="R5" s="68"/>
      <c r="S5" s="61" t="s">
        <v>31</v>
      </c>
      <c r="T5" s="9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3"/>
      <c r="R6" s="14"/>
      <c r="S6" s="50"/>
      <c r="T6" s="59" t="s">
        <v>27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17</v>
      </c>
      <c r="C9" s="62" t="s">
        <v>33</v>
      </c>
      <c r="D9" s="63" t="s">
        <v>34</v>
      </c>
      <c r="E9" s="27">
        <v>21</v>
      </c>
      <c r="F9" s="28" t="s">
        <v>20</v>
      </c>
      <c r="G9" s="29">
        <v>11</v>
      </c>
      <c r="H9" s="27">
        <v>21</v>
      </c>
      <c r="I9" s="28" t="s">
        <v>20</v>
      </c>
      <c r="J9" s="29">
        <v>19</v>
      </c>
      <c r="K9" s="27"/>
      <c r="L9" s="28" t="s">
        <v>20</v>
      </c>
      <c r="M9" s="29"/>
      <c r="N9" s="30">
        <v>42</v>
      </c>
      <c r="O9" s="31">
        <v>30</v>
      </c>
      <c r="P9" s="32">
        <v>2</v>
      </c>
      <c r="Q9" s="27">
        <v>0</v>
      </c>
      <c r="R9" s="51">
        <f>IF(P9=2,1,0)</f>
        <v>1</v>
      </c>
      <c r="S9" s="29">
        <f>IF(Q9=2,1,0)</f>
        <v>0</v>
      </c>
      <c r="T9" s="55"/>
    </row>
    <row r="10" spans="2:20" ht="30" customHeight="1">
      <c r="B10" s="26" t="s">
        <v>18</v>
      </c>
      <c r="C10" s="62" t="s">
        <v>35</v>
      </c>
      <c r="D10" s="62" t="s">
        <v>36</v>
      </c>
      <c r="E10" s="27">
        <v>21</v>
      </c>
      <c r="F10" s="27" t="s">
        <v>20</v>
      </c>
      <c r="G10" s="29">
        <v>12</v>
      </c>
      <c r="H10" s="27">
        <v>21</v>
      </c>
      <c r="I10" s="27" t="s">
        <v>20</v>
      </c>
      <c r="J10" s="29">
        <v>8</v>
      </c>
      <c r="K10" s="27"/>
      <c r="L10" s="27" t="s">
        <v>20</v>
      </c>
      <c r="M10" s="29"/>
      <c r="N10" s="30">
        <v>42</v>
      </c>
      <c r="O10" s="31">
        <v>20</v>
      </c>
      <c r="P10" s="32">
        <v>2</v>
      </c>
      <c r="Q10" s="27">
        <v>0</v>
      </c>
      <c r="R10" s="52">
        <f>IF(P10=2,1,0)</f>
        <v>1</v>
      </c>
      <c r="S10" s="29">
        <f>IF(Q10=2,1,0)</f>
        <v>0</v>
      </c>
      <c r="T10" s="55"/>
    </row>
    <row r="11" spans="2:20" ht="30" customHeight="1">
      <c r="B11" s="26" t="s">
        <v>21</v>
      </c>
      <c r="C11" s="62" t="s">
        <v>37</v>
      </c>
      <c r="D11" s="62" t="s">
        <v>44</v>
      </c>
      <c r="E11" s="27">
        <v>19</v>
      </c>
      <c r="F11" s="27" t="s">
        <v>20</v>
      </c>
      <c r="G11" s="29">
        <v>21</v>
      </c>
      <c r="H11" s="27">
        <v>21</v>
      </c>
      <c r="I11" s="27" t="s">
        <v>20</v>
      </c>
      <c r="J11" s="29">
        <v>19</v>
      </c>
      <c r="K11" s="27">
        <v>18</v>
      </c>
      <c r="L11" s="27" t="s">
        <v>20</v>
      </c>
      <c r="M11" s="29">
        <v>21</v>
      </c>
      <c r="N11" s="30">
        <v>58</v>
      </c>
      <c r="O11" s="31">
        <v>61</v>
      </c>
      <c r="P11" s="32">
        <v>1</v>
      </c>
      <c r="Q11" s="27">
        <v>2</v>
      </c>
      <c r="R11" s="52">
        <v>0</v>
      </c>
      <c r="S11" s="29">
        <v>1</v>
      </c>
      <c r="T11" s="55"/>
    </row>
    <row r="12" spans="2:20" ht="30" customHeight="1">
      <c r="B12" s="26" t="s">
        <v>22</v>
      </c>
      <c r="C12" s="62" t="s">
        <v>43</v>
      </c>
      <c r="D12" s="62" t="s">
        <v>45</v>
      </c>
      <c r="E12" s="27">
        <v>21</v>
      </c>
      <c r="F12" s="27" t="s">
        <v>20</v>
      </c>
      <c r="G12" s="29">
        <v>16</v>
      </c>
      <c r="H12" s="27">
        <v>21</v>
      </c>
      <c r="I12" s="27" t="s">
        <v>20</v>
      </c>
      <c r="J12" s="29">
        <v>14</v>
      </c>
      <c r="K12" s="27"/>
      <c r="L12" s="27" t="s">
        <v>20</v>
      </c>
      <c r="M12" s="29"/>
      <c r="N12" s="30">
        <f>E12+H12+K12</f>
        <v>42</v>
      </c>
      <c r="O12" s="31">
        <f>G12+J12+M12</f>
        <v>30</v>
      </c>
      <c r="P12" s="32">
        <f>IF(E12&gt;G12,1,0)+IF(H12&gt;J12,1,0)+IF(K12&gt;M12,1,0)</f>
        <v>2</v>
      </c>
      <c r="Q12" s="27">
        <f>IF(E12&lt;G12,1,0)+IF(H12&lt;J12,1,0)+IF(K12&lt;M12,1,0)</f>
        <v>0</v>
      </c>
      <c r="R12" s="52">
        <f>IF(P12=2,1,0)</f>
        <v>1</v>
      </c>
      <c r="S12" s="29">
        <f>IF(Q12=2,1,0)</f>
        <v>0</v>
      </c>
      <c r="T12" s="55"/>
    </row>
    <row r="13" spans="2:20" ht="30" customHeight="1">
      <c r="B13" s="26" t="s">
        <v>23</v>
      </c>
      <c r="C13" s="62" t="s">
        <v>38</v>
      </c>
      <c r="D13" s="62" t="s">
        <v>39</v>
      </c>
      <c r="E13" s="27">
        <v>21</v>
      </c>
      <c r="F13" s="27" t="s">
        <v>20</v>
      </c>
      <c r="G13" s="29">
        <v>12</v>
      </c>
      <c r="H13" s="27">
        <v>21</v>
      </c>
      <c r="I13" s="27" t="s">
        <v>20</v>
      </c>
      <c r="J13" s="29">
        <v>12</v>
      </c>
      <c r="K13" s="27"/>
      <c r="L13" s="27" t="s">
        <v>20</v>
      </c>
      <c r="M13" s="29"/>
      <c r="N13" s="30">
        <v>42</v>
      </c>
      <c r="O13" s="31">
        <v>24</v>
      </c>
      <c r="P13" s="32">
        <v>2</v>
      </c>
      <c r="Q13" s="27">
        <v>0</v>
      </c>
      <c r="R13" s="52">
        <f>IF(P13=2,1,0)</f>
        <v>1</v>
      </c>
      <c r="S13" s="29">
        <f>IF(Q13=2,1,0)</f>
        <v>0</v>
      </c>
      <c r="T13" s="55"/>
    </row>
    <row r="14" spans="2:20" ht="30" customHeight="1">
      <c r="B14" s="26" t="s">
        <v>24</v>
      </c>
      <c r="C14" s="62" t="s">
        <v>40</v>
      </c>
      <c r="D14" s="62" t="s">
        <v>46</v>
      </c>
      <c r="E14" s="27">
        <v>11</v>
      </c>
      <c r="F14" s="27" t="s">
        <v>20</v>
      </c>
      <c r="G14" s="29">
        <v>21</v>
      </c>
      <c r="H14" s="27">
        <v>21</v>
      </c>
      <c r="I14" s="27" t="s">
        <v>20</v>
      </c>
      <c r="J14" s="29">
        <v>18</v>
      </c>
      <c r="K14" s="27">
        <v>20</v>
      </c>
      <c r="L14" s="27" t="s">
        <v>20</v>
      </c>
      <c r="M14" s="29">
        <v>22</v>
      </c>
      <c r="N14" s="30">
        <v>42</v>
      </c>
      <c r="O14" s="31">
        <v>61</v>
      </c>
      <c r="P14" s="32">
        <v>1</v>
      </c>
      <c r="Q14" s="27">
        <v>2</v>
      </c>
      <c r="R14" s="52">
        <v>0</v>
      </c>
      <c r="S14" s="29">
        <v>1</v>
      </c>
      <c r="T14" s="55"/>
    </row>
    <row r="15" spans="2:20" ht="30" customHeight="1" thickBot="1">
      <c r="B15" s="33" t="s">
        <v>10</v>
      </c>
      <c r="C15" s="64" t="s">
        <v>41</v>
      </c>
      <c r="D15" s="64" t="s">
        <v>42</v>
      </c>
      <c r="E15" s="34">
        <v>21</v>
      </c>
      <c r="F15" s="35" t="s">
        <v>20</v>
      </c>
      <c r="G15" s="36">
        <v>11</v>
      </c>
      <c r="H15" s="34">
        <v>17</v>
      </c>
      <c r="I15" s="35" t="s">
        <v>20</v>
      </c>
      <c r="J15" s="36">
        <v>21</v>
      </c>
      <c r="K15" s="34">
        <v>21</v>
      </c>
      <c r="L15" s="35" t="s">
        <v>20</v>
      </c>
      <c r="M15" s="36">
        <v>16</v>
      </c>
      <c r="N15" s="30">
        <v>21</v>
      </c>
      <c r="O15" s="31">
        <v>11</v>
      </c>
      <c r="P15" s="32">
        <v>2</v>
      </c>
      <c r="Q15" s="27">
        <v>1</v>
      </c>
      <c r="R15" s="53">
        <v>1</v>
      </c>
      <c r="S15" s="29">
        <v>0</v>
      </c>
      <c r="T15" s="56"/>
    </row>
    <row r="16" spans="2:20" ht="34.5" customHeight="1" thickBot="1">
      <c r="B16" s="37" t="s">
        <v>6</v>
      </c>
      <c r="C16" s="75" t="s">
        <v>28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0" ref="N16:S16">SUM(N9:N15)</f>
        <v>289</v>
      </c>
      <c r="O16" s="39">
        <f t="shared" si="0"/>
        <v>237</v>
      </c>
      <c r="P16" s="38">
        <f t="shared" si="0"/>
        <v>12</v>
      </c>
      <c r="Q16" s="40">
        <f t="shared" si="0"/>
        <v>5</v>
      </c>
      <c r="R16" s="38">
        <f t="shared" si="0"/>
        <v>5</v>
      </c>
      <c r="S16" s="39">
        <f t="shared" si="0"/>
        <v>2</v>
      </c>
      <c r="T16" s="57"/>
    </row>
    <row r="17" spans="2:20" ht="15">
      <c r="B17" s="49" t="s">
        <v>19</v>
      </c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44" t="s">
        <v>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2:20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9.5" customHeight="1">
      <c r="B20" s="45" t="s">
        <v>9</v>
      </c>
      <c r="C20" s="58" t="s">
        <v>25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6"/>
      <c r="C21" s="58" t="s">
        <v>25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1" ht="12.75">
      <c r="B23" s="47" t="s">
        <v>11</v>
      </c>
      <c r="C23" s="41"/>
      <c r="D23" s="48"/>
      <c r="E23" s="47" t="s">
        <v>12</v>
      </c>
      <c r="F23" s="47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C16:M16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48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50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27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51</v>
      </c>
      <c r="D9" s="63" t="s">
        <v>52</v>
      </c>
      <c r="E9" s="27">
        <v>21</v>
      </c>
      <c r="F9" s="28" t="s">
        <v>20</v>
      </c>
      <c r="G9" s="29">
        <v>6</v>
      </c>
      <c r="H9" s="27">
        <v>21</v>
      </c>
      <c r="I9" s="28" t="s">
        <v>20</v>
      </c>
      <c r="J9" s="29">
        <v>7</v>
      </c>
      <c r="K9" s="27"/>
      <c r="L9" s="28" t="s">
        <v>20</v>
      </c>
      <c r="M9" s="29"/>
      <c r="N9" s="30">
        <f aca="true" t="shared" si="0" ref="N9:N15">E9+H9+K9</f>
        <v>42</v>
      </c>
      <c r="O9" s="31">
        <f aca="true" t="shared" si="1" ref="O9:O15">G9+J9+M9</f>
        <v>13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0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53</v>
      </c>
      <c r="D10" s="62" t="s">
        <v>54</v>
      </c>
      <c r="E10" s="27">
        <v>14</v>
      </c>
      <c r="F10" s="27" t="s">
        <v>20</v>
      </c>
      <c r="G10" s="29">
        <v>21</v>
      </c>
      <c r="H10" s="27">
        <v>16</v>
      </c>
      <c r="I10" s="27" t="s">
        <v>20</v>
      </c>
      <c r="J10" s="29">
        <v>21</v>
      </c>
      <c r="K10" s="27"/>
      <c r="L10" s="27" t="s">
        <v>20</v>
      </c>
      <c r="M10" s="29"/>
      <c r="N10" s="30">
        <f t="shared" si="0"/>
        <v>30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2">
        <f aca="true" t="shared" si="4" ref="R10:S15">IF(P10=2,1,0)</f>
        <v>0</v>
      </c>
      <c r="S10" s="29">
        <f t="shared" si="4"/>
        <v>1</v>
      </c>
      <c r="T10" s="102"/>
    </row>
    <row r="11" spans="2:20" ht="30" customHeight="1">
      <c r="B11" s="26" t="s">
        <v>21</v>
      </c>
      <c r="C11" s="62" t="s">
        <v>55</v>
      </c>
      <c r="D11" s="62" t="s">
        <v>56</v>
      </c>
      <c r="E11" s="27">
        <v>21</v>
      </c>
      <c r="F11" s="27" t="s">
        <v>20</v>
      </c>
      <c r="G11" s="29">
        <v>9</v>
      </c>
      <c r="H11" s="27">
        <v>21</v>
      </c>
      <c r="I11" s="27" t="s">
        <v>20</v>
      </c>
      <c r="J11" s="29">
        <v>18</v>
      </c>
      <c r="K11" s="27"/>
      <c r="L11" s="27" t="s">
        <v>20</v>
      </c>
      <c r="M11" s="29"/>
      <c r="N11" s="30">
        <f t="shared" si="0"/>
        <v>42</v>
      </c>
      <c r="O11" s="31">
        <f t="shared" si="1"/>
        <v>27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4"/>
        <v>0</v>
      </c>
      <c r="T11" s="102"/>
    </row>
    <row r="12" spans="2:20" ht="30" customHeight="1">
      <c r="B12" s="26" t="s">
        <v>22</v>
      </c>
      <c r="C12" s="62" t="s">
        <v>57</v>
      </c>
      <c r="D12" s="62" t="s">
        <v>58</v>
      </c>
      <c r="E12" s="27">
        <v>21</v>
      </c>
      <c r="F12" s="27" t="s">
        <v>20</v>
      </c>
      <c r="G12" s="29">
        <v>17</v>
      </c>
      <c r="H12" s="27">
        <v>19</v>
      </c>
      <c r="I12" s="27" t="s">
        <v>20</v>
      </c>
      <c r="J12" s="29">
        <v>21</v>
      </c>
      <c r="K12" s="27">
        <v>21</v>
      </c>
      <c r="L12" s="27" t="s">
        <v>20</v>
      </c>
      <c r="M12" s="29">
        <v>14</v>
      </c>
      <c r="N12" s="30">
        <f t="shared" si="0"/>
        <v>61</v>
      </c>
      <c r="O12" s="31">
        <f t="shared" si="1"/>
        <v>52</v>
      </c>
      <c r="P12" s="32">
        <f t="shared" si="2"/>
        <v>2</v>
      </c>
      <c r="Q12" s="27">
        <f t="shared" si="3"/>
        <v>1</v>
      </c>
      <c r="R12" s="52">
        <f t="shared" si="4"/>
        <v>1</v>
      </c>
      <c r="S12" s="29">
        <f t="shared" si="4"/>
        <v>0</v>
      </c>
      <c r="T12" s="102"/>
    </row>
    <row r="13" spans="2:20" ht="30" customHeight="1">
      <c r="B13" s="26" t="s">
        <v>23</v>
      </c>
      <c r="C13" s="62" t="s">
        <v>59</v>
      </c>
      <c r="D13" s="62" t="s">
        <v>60</v>
      </c>
      <c r="E13" s="27">
        <v>21</v>
      </c>
      <c r="F13" s="27" t="s">
        <v>20</v>
      </c>
      <c r="G13" s="29">
        <v>13</v>
      </c>
      <c r="H13" s="27">
        <v>21</v>
      </c>
      <c r="I13" s="27" t="s">
        <v>20</v>
      </c>
      <c r="J13" s="29">
        <v>18</v>
      </c>
      <c r="K13" s="27"/>
      <c r="L13" s="27" t="s">
        <v>20</v>
      </c>
      <c r="M13" s="29"/>
      <c r="N13" s="30">
        <f t="shared" si="0"/>
        <v>42</v>
      </c>
      <c r="O13" s="31">
        <f t="shared" si="1"/>
        <v>31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4"/>
        <v>0</v>
      </c>
      <c r="T13" s="102"/>
    </row>
    <row r="14" spans="2:20" ht="30" customHeight="1">
      <c r="B14" s="26" t="s">
        <v>24</v>
      </c>
      <c r="C14" s="62" t="s">
        <v>61</v>
      </c>
      <c r="D14" s="62" t="s">
        <v>62</v>
      </c>
      <c r="E14" s="27">
        <v>21</v>
      </c>
      <c r="F14" s="27" t="s">
        <v>20</v>
      </c>
      <c r="G14" s="29">
        <v>11</v>
      </c>
      <c r="H14" s="27">
        <v>21</v>
      </c>
      <c r="I14" s="27" t="s">
        <v>20</v>
      </c>
      <c r="J14" s="29">
        <v>18</v>
      </c>
      <c r="K14" s="27"/>
      <c r="L14" s="27" t="s">
        <v>20</v>
      </c>
      <c r="M14" s="29"/>
      <c r="N14" s="30">
        <f t="shared" si="0"/>
        <v>42</v>
      </c>
      <c r="O14" s="31">
        <f t="shared" si="1"/>
        <v>29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4"/>
        <v>0</v>
      </c>
      <c r="T14" s="102"/>
    </row>
    <row r="15" spans="2:20" ht="30" customHeight="1" thickBot="1">
      <c r="B15" s="33" t="s">
        <v>10</v>
      </c>
      <c r="C15" s="64" t="s">
        <v>63</v>
      </c>
      <c r="D15" s="64" t="s">
        <v>64</v>
      </c>
      <c r="E15" s="34">
        <v>9</v>
      </c>
      <c r="F15" s="35" t="s">
        <v>20</v>
      </c>
      <c r="G15" s="36">
        <v>21</v>
      </c>
      <c r="H15" s="34">
        <v>11</v>
      </c>
      <c r="I15" s="35" t="s">
        <v>20</v>
      </c>
      <c r="J15" s="36">
        <v>21</v>
      </c>
      <c r="K15" s="34"/>
      <c r="L15" s="35" t="s">
        <v>20</v>
      </c>
      <c r="M15" s="36"/>
      <c r="N15" s="30">
        <f t="shared" si="0"/>
        <v>20</v>
      </c>
      <c r="O15" s="31">
        <f t="shared" si="1"/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3">
        <f t="shared" si="4"/>
        <v>0</v>
      </c>
      <c r="S15" s="29">
        <f t="shared" si="4"/>
        <v>1</v>
      </c>
      <c r="T15" s="103"/>
    </row>
    <row r="16" spans="2:20" ht="34.5" customHeight="1" thickBot="1">
      <c r="B16" s="37" t="s">
        <v>6</v>
      </c>
      <c r="C16" s="75" t="s">
        <v>48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279</v>
      </c>
      <c r="O16" s="39">
        <f t="shared" si="5"/>
        <v>236</v>
      </c>
      <c r="P16" s="38">
        <f t="shared" si="5"/>
        <v>10</v>
      </c>
      <c r="Q16" s="40">
        <f t="shared" si="5"/>
        <v>5</v>
      </c>
      <c r="R16" s="38">
        <f t="shared" si="5"/>
        <v>5</v>
      </c>
      <c r="S16" s="39">
        <f t="shared" si="5"/>
        <v>2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28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50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65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66</v>
      </c>
      <c r="D9" s="63" t="s">
        <v>52</v>
      </c>
      <c r="E9" s="27">
        <v>21</v>
      </c>
      <c r="F9" s="28" t="s">
        <v>20</v>
      </c>
      <c r="G9" s="29">
        <v>15</v>
      </c>
      <c r="H9" s="27">
        <v>21</v>
      </c>
      <c r="I9" s="28" t="s">
        <v>20</v>
      </c>
      <c r="J9" s="29">
        <v>5</v>
      </c>
      <c r="K9" s="27"/>
      <c r="L9" s="28" t="s">
        <v>20</v>
      </c>
      <c r="M9" s="29"/>
      <c r="N9" s="30">
        <v>0</v>
      </c>
      <c r="O9" s="31">
        <v>0</v>
      </c>
      <c r="P9" s="32">
        <f>IF(E9&gt;G9,1,0)+IF(H9&gt;J9,1,0)+IF(K9&gt;M9,1,0)</f>
        <v>2</v>
      </c>
      <c r="Q9" s="27">
        <f>IF(E9&lt;G9,1,0)+IF(H9&lt;J9,1,0)+IF(K9&lt;M9,1,0)</f>
        <v>0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35</v>
      </c>
      <c r="D10" s="62" t="s">
        <v>54</v>
      </c>
      <c r="E10" s="27">
        <v>21</v>
      </c>
      <c r="F10" s="27" t="s">
        <v>20</v>
      </c>
      <c r="G10" s="29">
        <v>17</v>
      </c>
      <c r="H10" s="27">
        <v>16</v>
      </c>
      <c r="I10" s="27" t="s">
        <v>20</v>
      </c>
      <c r="J10" s="29">
        <v>21</v>
      </c>
      <c r="K10" s="27">
        <v>21</v>
      </c>
      <c r="L10" s="27" t="s">
        <v>20</v>
      </c>
      <c r="M10" s="29">
        <v>16</v>
      </c>
      <c r="N10" s="30">
        <f aca="true" t="shared" si="0" ref="N10:N15">E10+H10+K10</f>
        <v>58</v>
      </c>
      <c r="O10" s="31">
        <f aca="true" t="shared" si="1" ref="O10:O15">G10+J10+M10</f>
        <v>54</v>
      </c>
      <c r="P10" s="32">
        <f>IF(E10&gt;G10,1,0)+IF(H10&gt;J10,1,0)+IF(K10&gt;M10,1,0)</f>
        <v>2</v>
      </c>
      <c r="Q10" s="27">
        <f>IF(E10&lt;G10,1,0)+IF(H10&lt;J10,1,0)+IF(K10&lt;M10,1,0)</f>
        <v>1</v>
      </c>
      <c r="R10" s="52">
        <f aca="true" t="shared" si="2" ref="R10:S15">IF(P10=2,1,0)</f>
        <v>1</v>
      </c>
      <c r="S10" s="29">
        <f t="shared" si="2"/>
        <v>0</v>
      </c>
      <c r="T10" s="102"/>
    </row>
    <row r="11" spans="2:20" ht="30" customHeight="1">
      <c r="B11" s="26" t="s">
        <v>21</v>
      </c>
      <c r="C11" s="62" t="s">
        <v>67</v>
      </c>
      <c r="D11" s="62" t="s">
        <v>56</v>
      </c>
      <c r="E11" s="27">
        <v>18</v>
      </c>
      <c r="F11" s="27" t="s">
        <v>20</v>
      </c>
      <c r="G11" s="29">
        <v>21</v>
      </c>
      <c r="H11" s="27">
        <v>24</v>
      </c>
      <c r="I11" s="27" t="s">
        <v>20</v>
      </c>
      <c r="J11" s="29">
        <v>26</v>
      </c>
      <c r="K11" s="27"/>
      <c r="L11" s="27" t="s">
        <v>20</v>
      </c>
      <c r="M11" s="29"/>
      <c r="N11" s="30">
        <f t="shared" si="0"/>
        <v>42</v>
      </c>
      <c r="O11" s="31">
        <f t="shared" si="1"/>
        <v>47</v>
      </c>
      <c r="P11" s="32">
        <f>IF(E11&gt;G11,1,0)+IF(H11&gt;J11,1,0)+IF(K11&gt;M11,1,0)</f>
        <v>0</v>
      </c>
      <c r="Q11" s="27">
        <f>IF(E11&lt;G11,1,0)+IF(H11&lt;J11,1,0)+IF(K11&lt;M11,1,0)</f>
        <v>2</v>
      </c>
      <c r="R11" s="52">
        <f t="shared" si="2"/>
        <v>0</v>
      </c>
      <c r="S11" s="29">
        <f t="shared" si="2"/>
        <v>1</v>
      </c>
      <c r="T11" s="102"/>
    </row>
    <row r="12" spans="2:20" ht="30" customHeight="1">
      <c r="B12" s="26" t="s">
        <v>22</v>
      </c>
      <c r="C12" s="62" t="s">
        <v>43</v>
      </c>
      <c r="D12" s="62" t="s">
        <v>68</v>
      </c>
      <c r="E12" s="27">
        <v>21</v>
      </c>
      <c r="F12" s="27" t="s">
        <v>20</v>
      </c>
      <c r="G12" s="29">
        <v>5</v>
      </c>
      <c r="H12" s="27">
        <v>21</v>
      </c>
      <c r="I12" s="27" t="s">
        <v>20</v>
      </c>
      <c r="J12" s="29">
        <v>13</v>
      </c>
      <c r="K12" s="27"/>
      <c r="L12" s="27" t="s">
        <v>20</v>
      </c>
      <c r="M12" s="29"/>
      <c r="N12" s="30">
        <f t="shared" si="0"/>
        <v>42</v>
      </c>
      <c r="O12" s="31">
        <f t="shared" si="1"/>
        <v>18</v>
      </c>
      <c r="P12" s="32">
        <f>IF(E12&gt;G12,1,0)+IF(H12&gt;J12,1,0)+IF(K12&gt;M12,1,0)</f>
        <v>2</v>
      </c>
      <c r="Q12" s="27">
        <f>IF(E12&lt;G12,1,0)+IF(H12&lt;J12,1,0)+IF(K12&lt;M12,1,0)</f>
        <v>0</v>
      </c>
      <c r="R12" s="52">
        <f t="shared" si="2"/>
        <v>1</v>
      </c>
      <c r="S12" s="29">
        <f t="shared" si="2"/>
        <v>0</v>
      </c>
      <c r="T12" s="102"/>
    </row>
    <row r="13" spans="2:20" ht="30" customHeight="1">
      <c r="B13" s="26" t="s">
        <v>23</v>
      </c>
      <c r="C13" s="62" t="s">
        <v>69</v>
      </c>
      <c r="D13" s="62" t="s">
        <v>60</v>
      </c>
      <c r="E13" s="27">
        <v>21</v>
      </c>
      <c r="F13" s="27" t="s">
        <v>20</v>
      </c>
      <c r="G13" s="29">
        <v>15</v>
      </c>
      <c r="H13" s="27">
        <v>21</v>
      </c>
      <c r="I13" s="27" t="s">
        <v>20</v>
      </c>
      <c r="J13" s="29">
        <v>16</v>
      </c>
      <c r="K13" s="27"/>
      <c r="L13" s="27" t="s">
        <v>20</v>
      </c>
      <c r="M13" s="29"/>
      <c r="N13" s="30">
        <v>42</v>
      </c>
      <c r="O13" s="31">
        <v>31</v>
      </c>
      <c r="P13" s="32">
        <v>2</v>
      </c>
      <c r="Q13" s="27">
        <v>0</v>
      </c>
      <c r="R13" s="52">
        <f t="shared" si="2"/>
        <v>1</v>
      </c>
      <c r="S13" s="29">
        <f t="shared" si="2"/>
        <v>0</v>
      </c>
      <c r="T13" s="102"/>
    </row>
    <row r="14" spans="2:20" ht="30" customHeight="1">
      <c r="B14" s="26" t="s">
        <v>24</v>
      </c>
      <c r="C14" s="62" t="s">
        <v>70</v>
      </c>
      <c r="D14" s="62" t="s">
        <v>71</v>
      </c>
      <c r="E14" s="27">
        <v>17</v>
      </c>
      <c r="F14" s="27" t="s">
        <v>20</v>
      </c>
      <c r="G14" s="29">
        <v>21</v>
      </c>
      <c r="H14" s="27">
        <v>10</v>
      </c>
      <c r="I14" s="27" t="s">
        <v>20</v>
      </c>
      <c r="J14" s="29">
        <v>21</v>
      </c>
      <c r="K14" s="27"/>
      <c r="L14" s="27" t="s">
        <v>20</v>
      </c>
      <c r="M14" s="29"/>
      <c r="N14" s="30">
        <v>27</v>
      </c>
      <c r="O14" s="31">
        <v>42</v>
      </c>
      <c r="P14" s="32">
        <v>0</v>
      </c>
      <c r="Q14" s="27">
        <v>2</v>
      </c>
      <c r="R14" s="52">
        <f t="shared" si="2"/>
        <v>0</v>
      </c>
      <c r="S14" s="29">
        <f t="shared" si="2"/>
        <v>1</v>
      </c>
      <c r="T14" s="102"/>
    </row>
    <row r="15" spans="2:20" ht="30" customHeight="1" thickBot="1">
      <c r="B15" s="33" t="s">
        <v>10</v>
      </c>
      <c r="C15" s="64" t="s">
        <v>72</v>
      </c>
      <c r="D15" s="64" t="s">
        <v>73</v>
      </c>
      <c r="E15" s="34">
        <v>21</v>
      </c>
      <c r="F15" s="35" t="s">
        <v>20</v>
      </c>
      <c r="G15" s="36">
        <v>19</v>
      </c>
      <c r="H15" s="34">
        <v>21</v>
      </c>
      <c r="I15" s="35" t="s">
        <v>20</v>
      </c>
      <c r="J15" s="36">
        <v>12</v>
      </c>
      <c r="K15" s="34"/>
      <c r="L15" s="35" t="s">
        <v>20</v>
      </c>
      <c r="M15" s="36"/>
      <c r="N15" s="30">
        <f t="shared" si="0"/>
        <v>42</v>
      </c>
      <c r="O15" s="31">
        <f t="shared" si="1"/>
        <v>31</v>
      </c>
      <c r="P15" s="32">
        <f>IF(E15&gt;G15,1,0)+IF(H15&gt;J15,1,0)+IF(K15&gt;M15,1,0)</f>
        <v>2</v>
      </c>
      <c r="Q15" s="27">
        <f>IF(E15&lt;G15,1,0)+IF(H15&lt;J15,1,0)+IF(K15&lt;M15,1,0)</f>
        <v>0</v>
      </c>
      <c r="R15" s="53">
        <f t="shared" si="2"/>
        <v>1</v>
      </c>
      <c r="S15" s="29">
        <f t="shared" si="2"/>
        <v>0</v>
      </c>
      <c r="T15" s="103"/>
    </row>
    <row r="16" spans="2:20" ht="34.5" customHeight="1" thickBot="1">
      <c r="B16" s="37" t="s">
        <v>6</v>
      </c>
      <c r="C16" s="75" t="s">
        <v>28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3" ref="N16:S16">SUM(N9:N15)</f>
        <v>253</v>
      </c>
      <c r="O16" s="39">
        <f t="shared" si="3"/>
        <v>223</v>
      </c>
      <c r="P16" s="38">
        <f t="shared" si="3"/>
        <v>10</v>
      </c>
      <c r="Q16" s="40">
        <f t="shared" si="3"/>
        <v>5</v>
      </c>
      <c r="R16" s="38">
        <f t="shared" si="3"/>
        <v>5</v>
      </c>
      <c r="S16" s="39">
        <f t="shared" si="3"/>
        <v>2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74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29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65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75</v>
      </c>
      <c r="D9" s="63" t="s">
        <v>36</v>
      </c>
      <c r="E9" s="27">
        <v>21</v>
      </c>
      <c r="F9" s="28" t="s">
        <v>20</v>
      </c>
      <c r="G9" s="29">
        <v>7</v>
      </c>
      <c r="H9" s="27">
        <v>21</v>
      </c>
      <c r="I9" s="28" t="s">
        <v>20</v>
      </c>
      <c r="J9" s="29">
        <v>9</v>
      </c>
      <c r="K9" s="27"/>
      <c r="L9" s="28" t="s">
        <v>20</v>
      </c>
      <c r="M9" s="29"/>
      <c r="N9" s="30">
        <f aca="true" t="shared" si="0" ref="N9:N15">E9+H9+K9</f>
        <v>42</v>
      </c>
      <c r="O9" s="31">
        <f aca="true" t="shared" si="1" ref="O9:O15">G9+J9+M9</f>
        <v>16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0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76</v>
      </c>
      <c r="D10" s="62" t="s">
        <v>77</v>
      </c>
      <c r="E10" s="27">
        <v>21</v>
      </c>
      <c r="F10" s="27" t="s">
        <v>20</v>
      </c>
      <c r="G10" s="29">
        <v>3</v>
      </c>
      <c r="H10" s="27">
        <v>21</v>
      </c>
      <c r="I10" s="27" t="s">
        <v>20</v>
      </c>
      <c r="J10" s="29">
        <v>11</v>
      </c>
      <c r="K10" s="27"/>
      <c r="L10" s="27" t="s">
        <v>20</v>
      </c>
      <c r="M10" s="29"/>
      <c r="N10" s="30">
        <f t="shared" si="0"/>
        <v>42</v>
      </c>
      <c r="O10" s="31">
        <f t="shared" si="1"/>
        <v>14</v>
      </c>
      <c r="P10" s="32">
        <f t="shared" si="2"/>
        <v>2</v>
      </c>
      <c r="Q10" s="27">
        <f t="shared" si="3"/>
        <v>0</v>
      </c>
      <c r="R10" s="52">
        <f aca="true" t="shared" si="4" ref="R10:S15">IF(P10=2,1,0)</f>
        <v>1</v>
      </c>
      <c r="S10" s="29">
        <f t="shared" si="4"/>
        <v>0</v>
      </c>
      <c r="T10" s="102"/>
    </row>
    <row r="11" spans="2:20" ht="30" customHeight="1">
      <c r="B11" s="26" t="s">
        <v>21</v>
      </c>
      <c r="C11" s="62" t="s">
        <v>78</v>
      </c>
      <c r="D11" s="62" t="s">
        <v>44</v>
      </c>
      <c r="E11" s="27">
        <v>21</v>
      </c>
      <c r="F11" s="27" t="s">
        <v>20</v>
      </c>
      <c r="G11" s="29">
        <v>8</v>
      </c>
      <c r="H11" s="27">
        <v>21</v>
      </c>
      <c r="I11" s="27" t="s">
        <v>20</v>
      </c>
      <c r="J11" s="29">
        <v>5</v>
      </c>
      <c r="K11" s="27"/>
      <c r="L11" s="27" t="s">
        <v>20</v>
      </c>
      <c r="M11" s="29"/>
      <c r="N11" s="30">
        <f t="shared" si="0"/>
        <v>42</v>
      </c>
      <c r="O11" s="31">
        <f t="shared" si="1"/>
        <v>13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4"/>
        <v>0</v>
      </c>
      <c r="T11" s="102"/>
    </row>
    <row r="12" spans="2:20" ht="30" customHeight="1">
      <c r="B12" s="26" t="s">
        <v>22</v>
      </c>
      <c r="C12" s="62" t="s">
        <v>79</v>
      </c>
      <c r="D12" s="62" t="s">
        <v>45</v>
      </c>
      <c r="E12" s="27">
        <v>21</v>
      </c>
      <c r="F12" s="27" t="s">
        <v>20</v>
      </c>
      <c r="G12" s="29">
        <v>9</v>
      </c>
      <c r="H12" s="27">
        <v>21</v>
      </c>
      <c r="I12" s="27" t="s">
        <v>20</v>
      </c>
      <c r="J12" s="29">
        <v>3</v>
      </c>
      <c r="K12" s="27"/>
      <c r="L12" s="27" t="s">
        <v>20</v>
      </c>
      <c r="M12" s="29"/>
      <c r="N12" s="30">
        <f t="shared" si="0"/>
        <v>42</v>
      </c>
      <c r="O12" s="31">
        <f t="shared" si="1"/>
        <v>12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4"/>
        <v>0</v>
      </c>
      <c r="T12" s="102"/>
    </row>
    <row r="13" spans="2:20" ht="30" customHeight="1">
      <c r="B13" s="26" t="s">
        <v>23</v>
      </c>
      <c r="C13" s="62" t="s">
        <v>80</v>
      </c>
      <c r="D13" s="62" t="s">
        <v>81</v>
      </c>
      <c r="E13" s="27">
        <v>21</v>
      </c>
      <c r="F13" s="27" t="s">
        <v>20</v>
      </c>
      <c r="G13" s="29">
        <v>8</v>
      </c>
      <c r="H13" s="27">
        <v>21</v>
      </c>
      <c r="I13" s="27" t="s">
        <v>20</v>
      </c>
      <c r="J13" s="29">
        <v>12</v>
      </c>
      <c r="K13" s="27"/>
      <c r="L13" s="27" t="s">
        <v>20</v>
      </c>
      <c r="M13" s="29"/>
      <c r="N13" s="30">
        <f t="shared" si="0"/>
        <v>42</v>
      </c>
      <c r="O13" s="31">
        <f t="shared" si="1"/>
        <v>20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4"/>
        <v>0</v>
      </c>
      <c r="T13" s="102"/>
    </row>
    <row r="14" spans="2:20" ht="30" customHeight="1">
      <c r="B14" s="26" t="s">
        <v>24</v>
      </c>
      <c r="C14" s="62" t="s">
        <v>82</v>
      </c>
      <c r="D14" s="62" t="s">
        <v>46</v>
      </c>
      <c r="E14" s="27">
        <v>21</v>
      </c>
      <c r="F14" s="27" t="s">
        <v>20</v>
      </c>
      <c r="G14" s="29">
        <v>14</v>
      </c>
      <c r="H14" s="27">
        <v>21</v>
      </c>
      <c r="I14" s="27" t="s">
        <v>20</v>
      </c>
      <c r="J14" s="29">
        <v>16</v>
      </c>
      <c r="K14" s="27"/>
      <c r="L14" s="27" t="s">
        <v>20</v>
      </c>
      <c r="M14" s="29"/>
      <c r="N14" s="30">
        <f t="shared" si="0"/>
        <v>42</v>
      </c>
      <c r="O14" s="31">
        <f t="shared" si="1"/>
        <v>30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4"/>
        <v>0</v>
      </c>
      <c r="T14" s="102"/>
    </row>
    <row r="15" spans="2:20" ht="30" customHeight="1" thickBot="1">
      <c r="B15" s="33" t="s">
        <v>10</v>
      </c>
      <c r="C15" s="64" t="s">
        <v>83</v>
      </c>
      <c r="D15" s="64" t="s">
        <v>42</v>
      </c>
      <c r="E15" s="34">
        <v>4</v>
      </c>
      <c r="F15" s="35" t="s">
        <v>20</v>
      </c>
      <c r="G15" s="36">
        <v>21</v>
      </c>
      <c r="H15" s="34">
        <v>8</v>
      </c>
      <c r="I15" s="35" t="s">
        <v>20</v>
      </c>
      <c r="J15" s="36">
        <v>21</v>
      </c>
      <c r="K15" s="34"/>
      <c r="L15" s="35" t="s">
        <v>20</v>
      </c>
      <c r="M15" s="36"/>
      <c r="N15" s="30">
        <f t="shared" si="0"/>
        <v>12</v>
      </c>
      <c r="O15" s="31">
        <f t="shared" si="1"/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3">
        <f t="shared" si="4"/>
        <v>0</v>
      </c>
      <c r="S15" s="29">
        <f t="shared" si="4"/>
        <v>1</v>
      </c>
      <c r="T15" s="103"/>
    </row>
    <row r="16" spans="2:20" ht="34.5" customHeight="1" thickBot="1">
      <c r="B16" s="37" t="s">
        <v>6</v>
      </c>
      <c r="C16" s="75" t="s">
        <v>74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264</v>
      </c>
      <c r="O16" s="39">
        <f t="shared" si="5"/>
        <v>147</v>
      </c>
      <c r="P16" s="38">
        <f t="shared" si="5"/>
        <v>12</v>
      </c>
      <c r="Q16" s="40">
        <f t="shared" si="5"/>
        <v>2</v>
      </c>
      <c r="R16" s="38">
        <f t="shared" si="5"/>
        <v>6</v>
      </c>
      <c r="S16" s="39">
        <f t="shared" si="5"/>
        <v>1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28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74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84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85</v>
      </c>
      <c r="D9" s="63" t="s">
        <v>75</v>
      </c>
      <c r="E9" s="27">
        <v>10</v>
      </c>
      <c r="F9" s="28" t="s">
        <v>20</v>
      </c>
      <c r="G9" s="29">
        <v>21</v>
      </c>
      <c r="H9" s="27">
        <v>13</v>
      </c>
      <c r="I9" s="28" t="s">
        <v>20</v>
      </c>
      <c r="J9" s="29">
        <v>21</v>
      </c>
      <c r="K9" s="27"/>
      <c r="L9" s="28" t="s">
        <v>20</v>
      </c>
      <c r="M9" s="29"/>
      <c r="N9" s="30">
        <f aca="true" t="shared" si="0" ref="N9:N15">E9+H9+K9</f>
        <v>23</v>
      </c>
      <c r="O9" s="31">
        <f aca="true" t="shared" si="1" ref="O9:O15">G9+J9+M9</f>
        <v>42</v>
      </c>
      <c r="P9" s="32">
        <f aca="true" t="shared" si="2" ref="P9:P14">IF(E9&gt;G9,1,0)+IF(H9&gt;J9,1,0)+IF(K9&gt;M9,1,0)</f>
        <v>0</v>
      </c>
      <c r="Q9" s="27">
        <f aca="true" t="shared" si="3" ref="Q9:Q14">IF(E9&lt;G9,1,0)+IF(H9&lt;J9,1,0)+IF(K9&lt;M9,1,0)</f>
        <v>2</v>
      </c>
      <c r="R9" s="51">
        <f>IF(P9=2,1,0)</f>
        <v>0</v>
      </c>
      <c r="S9" s="29">
        <f>IF(Q9=2,1,0)</f>
        <v>1</v>
      </c>
      <c r="T9" s="102"/>
    </row>
    <row r="10" spans="2:20" ht="30" customHeight="1">
      <c r="B10" s="26" t="s">
        <v>18</v>
      </c>
      <c r="C10" s="62" t="s">
        <v>86</v>
      </c>
      <c r="D10" s="62" t="s">
        <v>76</v>
      </c>
      <c r="E10" s="27">
        <v>18</v>
      </c>
      <c r="F10" s="27" t="s">
        <v>20</v>
      </c>
      <c r="G10" s="29">
        <v>21</v>
      </c>
      <c r="H10" s="27">
        <v>4</v>
      </c>
      <c r="I10" s="27" t="s">
        <v>20</v>
      </c>
      <c r="J10" s="29">
        <v>21</v>
      </c>
      <c r="K10" s="27"/>
      <c r="L10" s="27" t="s">
        <v>20</v>
      </c>
      <c r="M10" s="29"/>
      <c r="N10" s="30">
        <f t="shared" si="0"/>
        <v>22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2">
        <f aca="true" t="shared" si="4" ref="R10:S15">IF(P10=2,1,0)</f>
        <v>0</v>
      </c>
      <c r="S10" s="29">
        <f t="shared" si="4"/>
        <v>1</v>
      </c>
      <c r="T10" s="102"/>
    </row>
    <row r="11" spans="2:20" ht="30" customHeight="1">
      <c r="B11" s="26" t="s">
        <v>21</v>
      </c>
      <c r="C11" s="62" t="s">
        <v>67</v>
      </c>
      <c r="D11" s="62" t="s">
        <v>78</v>
      </c>
      <c r="E11" s="27">
        <v>11</v>
      </c>
      <c r="F11" s="27" t="s">
        <v>20</v>
      </c>
      <c r="G11" s="29">
        <v>21</v>
      </c>
      <c r="H11" s="27">
        <v>21</v>
      </c>
      <c r="I11" s="27" t="s">
        <v>20</v>
      </c>
      <c r="J11" s="29">
        <v>17</v>
      </c>
      <c r="K11" s="27">
        <v>20</v>
      </c>
      <c r="L11" s="27" t="s">
        <v>20</v>
      </c>
      <c r="M11" s="29">
        <v>22</v>
      </c>
      <c r="N11" s="30">
        <f t="shared" si="0"/>
        <v>52</v>
      </c>
      <c r="O11" s="31">
        <f t="shared" si="1"/>
        <v>60</v>
      </c>
      <c r="P11" s="32">
        <f t="shared" si="2"/>
        <v>1</v>
      </c>
      <c r="Q11" s="27">
        <f t="shared" si="3"/>
        <v>2</v>
      </c>
      <c r="R11" s="52">
        <f t="shared" si="4"/>
        <v>0</v>
      </c>
      <c r="S11" s="29">
        <f t="shared" si="4"/>
        <v>1</v>
      </c>
      <c r="T11" s="102"/>
    </row>
    <row r="12" spans="2:20" ht="30" customHeight="1">
      <c r="B12" s="26" t="s">
        <v>22</v>
      </c>
      <c r="C12" s="62" t="s">
        <v>37</v>
      </c>
      <c r="D12" s="62" t="s">
        <v>79</v>
      </c>
      <c r="E12" s="27">
        <v>21</v>
      </c>
      <c r="F12" s="27" t="s">
        <v>20</v>
      </c>
      <c r="G12" s="29">
        <v>16</v>
      </c>
      <c r="H12" s="27">
        <v>15</v>
      </c>
      <c r="I12" s="27" t="s">
        <v>20</v>
      </c>
      <c r="J12" s="29">
        <v>21</v>
      </c>
      <c r="K12" s="27">
        <v>5</v>
      </c>
      <c r="L12" s="27" t="s">
        <v>20</v>
      </c>
      <c r="M12" s="29">
        <v>21</v>
      </c>
      <c r="N12" s="30">
        <f t="shared" si="0"/>
        <v>41</v>
      </c>
      <c r="O12" s="31">
        <f t="shared" si="1"/>
        <v>58</v>
      </c>
      <c r="P12" s="32">
        <f t="shared" si="2"/>
        <v>1</v>
      </c>
      <c r="Q12" s="27">
        <f t="shared" si="3"/>
        <v>2</v>
      </c>
      <c r="R12" s="52">
        <f t="shared" si="4"/>
        <v>0</v>
      </c>
      <c r="S12" s="29">
        <f t="shared" si="4"/>
        <v>1</v>
      </c>
      <c r="T12" s="102"/>
    </row>
    <row r="13" spans="2:20" ht="30" customHeight="1">
      <c r="B13" s="26" t="s">
        <v>23</v>
      </c>
      <c r="C13" s="62" t="s">
        <v>69</v>
      </c>
      <c r="D13" s="62" t="s">
        <v>80</v>
      </c>
      <c r="E13" s="27">
        <v>9</v>
      </c>
      <c r="F13" s="27" t="s">
        <v>20</v>
      </c>
      <c r="G13" s="29">
        <v>21</v>
      </c>
      <c r="H13" s="27">
        <v>19</v>
      </c>
      <c r="I13" s="27" t="s">
        <v>20</v>
      </c>
      <c r="J13" s="29">
        <v>21</v>
      </c>
      <c r="K13" s="27"/>
      <c r="L13" s="27" t="s">
        <v>20</v>
      </c>
      <c r="M13" s="29"/>
      <c r="N13" s="30">
        <f t="shared" si="0"/>
        <v>28</v>
      </c>
      <c r="O13" s="31">
        <f t="shared" si="1"/>
        <v>42</v>
      </c>
      <c r="P13" s="32">
        <f t="shared" si="2"/>
        <v>0</v>
      </c>
      <c r="Q13" s="27">
        <f t="shared" si="3"/>
        <v>2</v>
      </c>
      <c r="R13" s="52">
        <f t="shared" si="4"/>
        <v>0</v>
      </c>
      <c r="S13" s="29">
        <f t="shared" si="4"/>
        <v>1</v>
      </c>
      <c r="T13" s="102"/>
    </row>
    <row r="14" spans="2:20" ht="30" customHeight="1">
      <c r="B14" s="26" t="s">
        <v>24</v>
      </c>
      <c r="C14" s="62" t="s">
        <v>70</v>
      </c>
      <c r="D14" s="62" t="s">
        <v>82</v>
      </c>
      <c r="E14" s="27">
        <v>7</v>
      </c>
      <c r="F14" s="27" t="s">
        <v>20</v>
      </c>
      <c r="G14" s="29">
        <v>21</v>
      </c>
      <c r="H14" s="27">
        <v>14</v>
      </c>
      <c r="I14" s="27" t="s">
        <v>20</v>
      </c>
      <c r="J14" s="29">
        <v>21</v>
      </c>
      <c r="K14" s="27"/>
      <c r="L14" s="27" t="s">
        <v>20</v>
      </c>
      <c r="M14" s="29"/>
      <c r="N14" s="30">
        <f t="shared" si="0"/>
        <v>21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52">
        <f t="shared" si="4"/>
        <v>0</v>
      </c>
      <c r="S14" s="29">
        <f t="shared" si="4"/>
        <v>1</v>
      </c>
      <c r="T14" s="102"/>
    </row>
    <row r="15" spans="2:20" ht="30" customHeight="1" thickBot="1">
      <c r="B15" s="33" t="s">
        <v>10</v>
      </c>
      <c r="C15" s="64" t="s">
        <v>72</v>
      </c>
      <c r="D15" s="64" t="s">
        <v>83</v>
      </c>
      <c r="E15" s="34">
        <v>21</v>
      </c>
      <c r="F15" s="35" t="s">
        <v>20</v>
      </c>
      <c r="G15" s="36">
        <v>14</v>
      </c>
      <c r="H15" s="34">
        <v>21</v>
      </c>
      <c r="I15" s="35" t="s">
        <v>20</v>
      </c>
      <c r="J15" s="36">
        <v>16</v>
      </c>
      <c r="K15" s="34"/>
      <c r="L15" s="35" t="s">
        <v>20</v>
      </c>
      <c r="M15" s="36"/>
      <c r="N15" s="30">
        <f t="shared" si="0"/>
        <v>42</v>
      </c>
      <c r="O15" s="31">
        <f t="shared" si="1"/>
        <v>30</v>
      </c>
      <c r="P15" s="32">
        <f>IF(E15&gt;G15,1,0)+IF(H15&gt;J15,1,0)+IF(K15&gt;M15,1,0)</f>
        <v>2</v>
      </c>
      <c r="Q15" s="27">
        <f>IF(E15&lt;G15,1,0)+IF(H15&lt;J15,1,0)+IF(K15&lt;M15,1,0)</f>
        <v>0</v>
      </c>
      <c r="R15" s="53">
        <f t="shared" si="4"/>
        <v>1</v>
      </c>
      <c r="S15" s="29">
        <f t="shared" si="4"/>
        <v>0</v>
      </c>
      <c r="T15" s="103"/>
    </row>
    <row r="16" spans="2:20" ht="34.5" customHeight="1" thickBot="1">
      <c r="B16" s="37" t="s">
        <v>6</v>
      </c>
      <c r="C16" s="75" t="s">
        <v>74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229</v>
      </c>
      <c r="O16" s="39">
        <f t="shared" si="5"/>
        <v>316</v>
      </c>
      <c r="P16" s="38">
        <f t="shared" si="5"/>
        <v>4</v>
      </c>
      <c r="Q16" s="40">
        <f t="shared" si="5"/>
        <v>12</v>
      </c>
      <c r="R16" s="38">
        <f t="shared" si="5"/>
        <v>1</v>
      </c>
      <c r="S16" s="39">
        <f t="shared" si="5"/>
        <v>6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I19" sqref="I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48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29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84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51</v>
      </c>
      <c r="D9" s="63" t="s">
        <v>36</v>
      </c>
      <c r="E9" s="27">
        <v>21</v>
      </c>
      <c r="F9" s="28" t="s">
        <v>20</v>
      </c>
      <c r="G9" s="29">
        <v>9</v>
      </c>
      <c r="H9" s="27">
        <v>21</v>
      </c>
      <c r="I9" s="28" t="s">
        <v>20</v>
      </c>
      <c r="J9" s="29">
        <v>6</v>
      </c>
      <c r="K9" s="27"/>
      <c r="L9" s="28" t="s">
        <v>20</v>
      </c>
      <c r="M9" s="29"/>
      <c r="N9" s="30">
        <f aca="true" t="shared" si="0" ref="N9:N15">E9+H9+K9</f>
        <v>42</v>
      </c>
      <c r="O9" s="31">
        <f aca="true" t="shared" si="1" ref="O9:O15">G9+J9+M9</f>
        <v>15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0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53</v>
      </c>
      <c r="D10" s="62" t="s">
        <v>77</v>
      </c>
      <c r="E10" s="27">
        <v>21</v>
      </c>
      <c r="F10" s="27" t="s">
        <v>20</v>
      </c>
      <c r="G10" s="29">
        <v>12</v>
      </c>
      <c r="H10" s="27">
        <v>21</v>
      </c>
      <c r="I10" s="27" t="s">
        <v>20</v>
      </c>
      <c r="J10" s="29">
        <v>10</v>
      </c>
      <c r="K10" s="27"/>
      <c r="L10" s="27" t="s">
        <v>20</v>
      </c>
      <c r="M10" s="29"/>
      <c r="N10" s="30">
        <f t="shared" si="0"/>
        <v>42</v>
      </c>
      <c r="O10" s="31">
        <f t="shared" si="1"/>
        <v>22</v>
      </c>
      <c r="P10" s="32">
        <f t="shared" si="2"/>
        <v>2</v>
      </c>
      <c r="Q10" s="27">
        <f t="shared" si="3"/>
        <v>0</v>
      </c>
      <c r="R10" s="52">
        <f aca="true" t="shared" si="4" ref="R10:S15">IF(P10=2,1,0)</f>
        <v>1</v>
      </c>
      <c r="S10" s="29">
        <f t="shared" si="4"/>
        <v>0</v>
      </c>
      <c r="T10" s="102"/>
    </row>
    <row r="11" spans="2:20" ht="30" customHeight="1">
      <c r="B11" s="26" t="s">
        <v>21</v>
      </c>
      <c r="C11" s="62" t="s">
        <v>55</v>
      </c>
      <c r="D11" s="62" t="s">
        <v>87</v>
      </c>
      <c r="E11" s="27">
        <v>21</v>
      </c>
      <c r="F11" s="27" t="s">
        <v>20</v>
      </c>
      <c r="G11" s="29">
        <v>11</v>
      </c>
      <c r="H11" s="27">
        <v>21</v>
      </c>
      <c r="I11" s="27" t="s">
        <v>20</v>
      </c>
      <c r="J11" s="29">
        <v>9</v>
      </c>
      <c r="K11" s="27"/>
      <c r="L11" s="27" t="s">
        <v>20</v>
      </c>
      <c r="M11" s="29"/>
      <c r="N11" s="30">
        <f t="shared" si="0"/>
        <v>42</v>
      </c>
      <c r="O11" s="31">
        <f t="shared" si="1"/>
        <v>20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4"/>
        <v>0</v>
      </c>
      <c r="T11" s="102"/>
    </row>
    <row r="12" spans="2:20" ht="30" customHeight="1">
      <c r="B12" s="26" t="s">
        <v>22</v>
      </c>
      <c r="C12" s="62" t="s">
        <v>57</v>
      </c>
      <c r="D12" s="62" t="s">
        <v>88</v>
      </c>
      <c r="E12" s="27">
        <v>21</v>
      </c>
      <c r="F12" s="27" t="s">
        <v>20</v>
      </c>
      <c r="G12" s="29">
        <v>12</v>
      </c>
      <c r="H12" s="27">
        <v>21</v>
      </c>
      <c r="I12" s="27" t="s">
        <v>20</v>
      </c>
      <c r="J12" s="29">
        <v>16</v>
      </c>
      <c r="K12" s="27"/>
      <c r="L12" s="27" t="s">
        <v>20</v>
      </c>
      <c r="M12" s="29"/>
      <c r="N12" s="30">
        <f t="shared" si="0"/>
        <v>42</v>
      </c>
      <c r="O12" s="31">
        <f t="shared" si="1"/>
        <v>28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4"/>
        <v>0</v>
      </c>
      <c r="T12" s="102"/>
    </row>
    <row r="13" spans="2:20" ht="30" customHeight="1">
      <c r="B13" s="26" t="s">
        <v>23</v>
      </c>
      <c r="C13" s="62" t="s">
        <v>89</v>
      </c>
      <c r="D13" s="62" t="s">
        <v>81</v>
      </c>
      <c r="E13" s="27">
        <v>21</v>
      </c>
      <c r="F13" s="27" t="s">
        <v>20</v>
      </c>
      <c r="G13" s="29">
        <v>17</v>
      </c>
      <c r="H13" s="27">
        <v>21</v>
      </c>
      <c r="I13" s="27" t="s">
        <v>20</v>
      </c>
      <c r="J13" s="29">
        <v>5</v>
      </c>
      <c r="K13" s="27"/>
      <c r="L13" s="27" t="s">
        <v>20</v>
      </c>
      <c r="M13" s="29"/>
      <c r="N13" s="30">
        <f t="shared" si="0"/>
        <v>42</v>
      </c>
      <c r="O13" s="31">
        <f t="shared" si="1"/>
        <v>22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4"/>
        <v>0</v>
      </c>
      <c r="T13" s="102"/>
    </row>
    <row r="14" spans="2:20" ht="30" customHeight="1">
      <c r="B14" s="26" t="s">
        <v>24</v>
      </c>
      <c r="C14" s="62" t="s">
        <v>90</v>
      </c>
      <c r="D14" s="62" t="s">
        <v>46</v>
      </c>
      <c r="E14" s="27">
        <v>21</v>
      </c>
      <c r="F14" s="27" t="s">
        <v>20</v>
      </c>
      <c r="G14" s="29">
        <v>8</v>
      </c>
      <c r="H14" s="27">
        <v>21</v>
      </c>
      <c r="I14" s="27" t="s">
        <v>20</v>
      </c>
      <c r="J14" s="29">
        <v>14</v>
      </c>
      <c r="K14" s="27"/>
      <c r="L14" s="27" t="s">
        <v>20</v>
      </c>
      <c r="M14" s="29"/>
      <c r="N14" s="30">
        <f t="shared" si="0"/>
        <v>42</v>
      </c>
      <c r="O14" s="31">
        <f t="shared" si="1"/>
        <v>22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4"/>
        <v>0</v>
      </c>
      <c r="T14" s="102"/>
    </row>
    <row r="15" spans="2:20" ht="30" customHeight="1" thickBot="1">
      <c r="B15" s="33" t="s">
        <v>10</v>
      </c>
      <c r="C15" s="64" t="s">
        <v>63</v>
      </c>
      <c r="D15" s="64" t="s">
        <v>91</v>
      </c>
      <c r="E15" s="34">
        <v>9</v>
      </c>
      <c r="F15" s="35" t="s">
        <v>20</v>
      </c>
      <c r="G15" s="36">
        <v>21</v>
      </c>
      <c r="H15" s="34">
        <v>12</v>
      </c>
      <c r="I15" s="35" t="s">
        <v>20</v>
      </c>
      <c r="J15" s="36">
        <v>21</v>
      </c>
      <c r="K15" s="34"/>
      <c r="L15" s="35" t="s">
        <v>20</v>
      </c>
      <c r="M15" s="36"/>
      <c r="N15" s="30">
        <f t="shared" si="0"/>
        <v>21</v>
      </c>
      <c r="O15" s="31">
        <f t="shared" si="1"/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3">
        <f t="shared" si="4"/>
        <v>0</v>
      </c>
      <c r="S15" s="29">
        <f t="shared" si="4"/>
        <v>1</v>
      </c>
      <c r="T15" s="103"/>
    </row>
    <row r="16" spans="2:20" ht="34.5" customHeight="1" thickBot="1">
      <c r="B16" s="37" t="s">
        <v>6</v>
      </c>
      <c r="C16" s="75" t="s">
        <v>92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273</v>
      </c>
      <c r="O16" s="39">
        <f t="shared" si="5"/>
        <v>171</v>
      </c>
      <c r="P16" s="38">
        <f t="shared" si="5"/>
        <v>12</v>
      </c>
      <c r="Q16" s="40">
        <f t="shared" si="5"/>
        <v>2</v>
      </c>
      <c r="R16" s="38">
        <f t="shared" si="5"/>
        <v>6</v>
      </c>
      <c r="S16" s="39">
        <f t="shared" si="5"/>
        <v>1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28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48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93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33</v>
      </c>
      <c r="D9" s="63" t="s">
        <v>51</v>
      </c>
      <c r="E9" s="27">
        <v>19</v>
      </c>
      <c r="F9" s="28" t="s">
        <v>20</v>
      </c>
      <c r="G9" s="29">
        <v>21</v>
      </c>
      <c r="H9" s="27">
        <v>8</v>
      </c>
      <c r="I9" s="28" t="s">
        <v>20</v>
      </c>
      <c r="J9" s="29">
        <v>21</v>
      </c>
      <c r="K9" s="27"/>
      <c r="L9" s="28" t="s">
        <v>20</v>
      </c>
      <c r="M9" s="29"/>
      <c r="N9" s="30">
        <f aca="true" t="shared" si="0" ref="N9:N15">E9+H9+K9</f>
        <v>27</v>
      </c>
      <c r="O9" s="31">
        <f aca="true" t="shared" si="1" ref="O9:O15">G9+J9+M9</f>
        <v>42</v>
      </c>
      <c r="P9" s="32">
        <f aca="true" t="shared" si="2" ref="P9:P14">IF(E9&gt;G9,1,0)+IF(H9&gt;J9,1,0)+IF(K9&gt;M9,1,0)</f>
        <v>0</v>
      </c>
      <c r="Q9" s="27">
        <f aca="true" t="shared" si="3" ref="Q9:Q14">IF(E9&lt;G9,1,0)+IF(H9&lt;J9,1,0)+IF(K9&lt;M9,1,0)</f>
        <v>2</v>
      </c>
      <c r="R9" s="51">
        <f>IF(P9=2,1,0)</f>
        <v>0</v>
      </c>
      <c r="S9" s="29">
        <f>IF(Q9=2,1,0)</f>
        <v>1</v>
      </c>
      <c r="T9" s="102"/>
    </row>
    <row r="10" spans="2:20" ht="30" customHeight="1">
      <c r="B10" s="26" t="s">
        <v>18</v>
      </c>
      <c r="C10" s="62" t="s">
        <v>35</v>
      </c>
      <c r="D10" s="62" t="s">
        <v>53</v>
      </c>
      <c r="E10" s="27">
        <v>12</v>
      </c>
      <c r="F10" s="27" t="s">
        <v>20</v>
      </c>
      <c r="G10" s="29">
        <v>21</v>
      </c>
      <c r="H10" s="27">
        <v>21</v>
      </c>
      <c r="I10" s="27" t="s">
        <v>20</v>
      </c>
      <c r="J10" s="29">
        <v>6</v>
      </c>
      <c r="K10" s="27">
        <v>8</v>
      </c>
      <c r="L10" s="27" t="s">
        <v>20</v>
      </c>
      <c r="M10" s="29">
        <v>21</v>
      </c>
      <c r="N10" s="30">
        <f t="shared" si="0"/>
        <v>41</v>
      </c>
      <c r="O10" s="31">
        <f t="shared" si="1"/>
        <v>48</v>
      </c>
      <c r="P10" s="32">
        <f t="shared" si="2"/>
        <v>1</v>
      </c>
      <c r="Q10" s="27">
        <f t="shared" si="3"/>
        <v>2</v>
      </c>
      <c r="R10" s="52">
        <f aca="true" t="shared" si="4" ref="R10:S15">IF(P10=2,1,0)</f>
        <v>0</v>
      </c>
      <c r="S10" s="29">
        <f t="shared" si="4"/>
        <v>1</v>
      </c>
      <c r="T10" s="102"/>
    </row>
    <row r="11" spans="2:20" ht="30" customHeight="1">
      <c r="B11" s="26" t="s">
        <v>21</v>
      </c>
      <c r="C11" s="62" t="s">
        <v>37</v>
      </c>
      <c r="D11" s="62" t="s">
        <v>55</v>
      </c>
      <c r="E11" s="27">
        <v>6</v>
      </c>
      <c r="F11" s="27" t="s">
        <v>20</v>
      </c>
      <c r="G11" s="29">
        <v>21</v>
      </c>
      <c r="H11" s="27">
        <v>6</v>
      </c>
      <c r="I11" s="27" t="s">
        <v>20</v>
      </c>
      <c r="J11" s="29">
        <v>21</v>
      </c>
      <c r="K11" s="27"/>
      <c r="L11" s="27" t="s">
        <v>20</v>
      </c>
      <c r="M11" s="29"/>
      <c r="N11" s="30">
        <f t="shared" si="0"/>
        <v>12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52">
        <f t="shared" si="4"/>
        <v>0</v>
      </c>
      <c r="S11" s="29">
        <f t="shared" si="4"/>
        <v>1</v>
      </c>
      <c r="T11" s="102"/>
    </row>
    <row r="12" spans="2:20" ht="30" customHeight="1">
      <c r="B12" s="26" t="s">
        <v>22</v>
      </c>
      <c r="C12" s="62" t="s">
        <v>43</v>
      </c>
      <c r="D12" s="62" t="s">
        <v>94</v>
      </c>
      <c r="E12" s="27">
        <v>21</v>
      </c>
      <c r="F12" s="27" t="s">
        <v>20</v>
      </c>
      <c r="G12" s="29">
        <v>10</v>
      </c>
      <c r="H12" s="27">
        <v>21</v>
      </c>
      <c r="I12" s="27" t="s">
        <v>20</v>
      </c>
      <c r="J12" s="29">
        <v>8</v>
      </c>
      <c r="K12" s="27"/>
      <c r="L12" s="27" t="s">
        <v>20</v>
      </c>
      <c r="M12" s="29"/>
      <c r="N12" s="30">
        <f t="shared" si="0"/>
        <v>42</v>
      </c>
      <c r="O12" s="31">
        <f t="shared" si="1"/>
        <v>18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4"/>
        <v>0</v>
      </c>
      <c r="T12" s="102"/>
    </row>
    <row r="13" spans="2:20" ht="30" customHeight="1">
      <c r="B13" s="26" t="s">
        <v>23</v>
      </c>
      <c r="C13" s="62" t="s">
        <v>69</v>
      </c>
      <c r="D13" s="62" t="s">
        <v>95</v>
      </c>
      <c r="E13" s="27">
        <v>21</v>
      </c>
      <c r="F13" s="27" t="s">
        <v>20</v>
      </c>
      <c r="G13" s="29">
        <v>12</v>
      </c>
      <c r="H13" s="27">
        <v>21</v>
      </c>
      <c r="I13" s="27" t="s">
        <v>20</v>
      </c>
      <c r="J13" s="29">
        <v>19</v>
      </c>
      <c r="K13" s="27"/>
      <c r="L13" s="27" t="s">
        <v>20</v>
      </c>
      <c r="M13" s="29"/>
      <c r="N13" s="30">
        <f t="shared" si="0"/>
        <v>42</v>
      </c>
      <c r="O13" s="31">
        <f t="shared" si="1"/>
        <v>31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4"/>
        <v>0</v>
      </c>
      <c r="T13" s="102"/>
    </row>
    <row r="14" spans="2:20" ht="30" customHeight="1">
      <c r="B14" s="26" t="s">
        <v>24</v>
      </c>
      <c r="C14" s="62" t="s">
        <v>96</v>
      </c>
      <c r="D14" s="62" t="s">
        <v>61</v>
      </c>
      <c r="E14" s="27">
        <v>11</v>
      </c>
      <c r="F14" s="27" t="s">
        <v>20</v>
      </c>
      <c r="G14" s="29">
        <v>21</v>
      </c>
      <c r="H14" s="27">
        <v>6</v>
      </c>
      <c r="I14" s="27" t="s">
        <v>20</v>
      </c>
      <c r="J14" s="29">
        <v>21</v>
      </c>
      <c r="K14" s="27"/>
      <c r="L14" s="27" t="s">
        <v>20</v>
      </c>
      <c r="M14" s="29"/>
      <c r="N14" s="30">
        <f t="shared" si="0"/>
        <v>17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52">
        <f t="shared" si="4"/>
        <v>0</v>
      </c>
      <c r="S14" s="29">
        <f t="shared" si="4"/>
        <v>1</v>
      </c>
      <c r="T14" s="102"/>
    </row>
    <row r="15" spans="2:20" ht="30" customHeight="1" thickBot="1">
      <c r="B15" s="33" t="s">
        <v>10</v>
      </c>
      <c r="C15" s="64" t="s">
        <v>72</v>
      </c>
      <c r="D15" s="64" t="s">
        <v>97</v>
      </c>
      <c r="E15" s="34">
        <v>12</v>
      </c>
      <c r="F15" s="35" t="s">
        <v>20</v>
      </c>
      <c r="G15" s="36">
        <v>21</v>
      </c>
      <c r="H15" s="34">
        <v>14</v>
      </c>
      <c r="I15" s="35" t="s">
        <v>20</v>
      </c>
      <c r="J15" s="36">
        <v>21</v>
      </c>
      <c r="K15" s="34"/>
      <c r="L15" s="35" t="s">
        <v>20</v>
      </c>
      <c r="M15" s="36"/>
      <c r="N15" s="30">
        <f t="shared" si="0"/>
        <v>26</v>
      </c>
      <c r="O15" s="31">
        <f t="shared" si="1"/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3">
        <f t="shared" si="4"/>
        <v>0</v>
      </c>
      <c r="S15" s="29">
        <f t="shared" si="4"/>
        <v>1</v>
      </c>
      <c r="T15" s="103"/>
    </row>
    <row r="16" spans="2:20" ht="34.5" customHeight="1" thickBot="1">
      <c r="B16" s="37" t="s">
        <v>6</v>
      </c>
      <c r="C16" s="75" t="s">
        <v>48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207</v>
      </c>
      <c r="O16" s="39">
        <f t="shared" si="5"/>
        <v>265</v>
      </c>
      <c r="P16" s="38">
        <f t="shared" si="5"/>
        <v>5</v>
      </c>
      <c r="Q16" s="40">
        <f t="shared" si="5"/>
        <v>10</v>
      </c>
      <c r="R16" s="38">
        <f t="shared" si="5"/>
        <v>2</v>
      </c>
      <c r="S16" s="39">
        <f t="shared" si="5"/>
        <v>5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47</v>
      </c>
      <c r="C3" s="89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74</v>
      </c>
      <c r="C4" s="8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0" t="s">
        <v>13</v>
      </c>
      <c r="R4" s="91"/>
      <c r="S4" s="60" t="s">
        <v>49</v>
      </c>
      <c r="T4" s="92"/>
    </row>
    <row r="5" spans="2:20" ht="19.5" customHeight="1">
      <c r="B5" s="7" t="s">
        <v>50</v>
      </c>
      <c r="C5" s="93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94" t="s">
        <v>1</v>
      </c>
      <c r="R5" s="95"/>
      <c r="S5" s="61" t="s">
        <v>31</v>
      </c>
      <c r="T5" s="92"/>
    </row>
    <row r="6" spans="2:20" ht="19.5" customHeight="1" thickBot="1">
      <c r="B6" s="11" t="s">
        <v>32</v>
      </c>
      <c r="C6" s="12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96"/>
      <c r="R6" s="97"/>
      <c r="S6" s="98"/>
      <c r="T6" s="59" t="s">
        <v>93</v>
      </c>
    </row>
    <row r="7" spans="2:20" ht="24.75" customHeight="1">
      <c r="B7" s="15"/>
      <c r="C7" s="16" t="s">
        <v>2</v>
      </c>
      <c r="D7" s="16" t="s">
        <v>3</v>
      </c>
      <c r="E7" s="70" t="s">
        <v>4</v>
      </c>
      <c r="F7" s="71"/>
      <c r="G7" s="71"/>
      <c r="H7" s="71"/>
      <c r="I7" s="71"/>
      <c r="J7" s="71"/>
      <c r="K7" s="71"/>
      <c r="L7" s="71"/>
      <c r="M7" s="72"/>
      <c r="N7" s="73" t="s">
        <v>14</v>
      </c>
      <c r="O7" s="74"/>
      <c r="P7" s="73" t="s">
        <v>15</v>
      </c>
      <c r="Q7" s="74"/>
      <c r="R7" s="73" t="s">
        <v>16</v>
      </c>
      <c r="S7" s="74"/>
      <c r="T7" s="54" t="s">
        <v>5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99"/>
      <c r="O8" s="100"/>
      <c r="P8" s="99"/>
      <c r="Q8" s="100"/>
      <c r="R8" s="99"/>
      <c r="S8" s="100"/>
      <c r="T8" s="101"/>
    </row>
    <row r="9" spans="2:20" ht="30" customHeight="1" thickTop="1">
      <c r="B9" s="26" t="s">
        <v>17</v>
      </c>
      <c r="C9" s="62" t="s">
        <v>75</v>
      </c>
      <c r="D9" s="63" t="s">
        <v>98</v>
      </c>
      <c r="E9" s="27">
        <v>21</v>
      </c>
      <c r="F9" s="28" t="s">
        <v>20</v>
      </c>
      <c r="G9" s="29">
        <v>6</v>
      </c>
      <c r="H9" s="27">
        <v>21</v>
      </c>
      <c r="I9" s="28" t="s">
        <v>20</v>
      </c>
      <c r="J9" s="29">
        <v>9</v>
      </c>
      <c r="K9" s="27"/>
      <c r="L9" s="28" t="s">
        <v>20</v>
      </c>
      <c r="M9" s="29"/>
      <c r="N9" s="30">
        <f aca="true" t="shared" si="0" ref="N9:N15">E9+H9+K9</f>
        <v>42</v>
      </c>
      <c r="O9" s="31">
        <f aca="true" t="shared" si="1" ref="O9:O15">G9+J9+M9</f>
        <v>15</v>
      </c>
      <c r="P9" s="32">
        <f aca="true" t="shared" si="2" ref="P9:P14">IF(E9&gt;G9,1,0)+IF(H9&gt;J9,1,0)+IF(K9&gt;M9,1,0)</f>
        <v>2</v>
      </c>
      <c r="Q9" s="27">
        <f aca="true" t="shared" si="3" ref="Q9:Q14">IF(E9&lt;G9,1,0)+IF(H9&lt;J9,1,0)+IF(K9&lt;M9,1,0)</f>
        <v>0</v>
      </c>
      <c r="R9" s="51">
        <f>IF(P9=2,1,0)</f>
        <v>1</v>
      </c>
      <c r="S9" s="29">
        <f>IF(Q9=2,1,0)</f>
        <v>0</v>
      </c>
      <c r="T9" s="102"/>
    </row>
    <row r="10" spans="2:20" ht="30" customHeight="1">
      <c r="B10" s="26" t="s">
        <v>18</v>
      </c>
      <c r="C10" s="62" t="s">
        <v>76</v>
      </c>
      <c r="D10" s="62" t="s">
        <v>54</v>
      </c>
      <c r="E10" s="27">
        <v>22</v>
      </c>
      <c r="F10" s="27" t="s">
        <v>20</v>
      </c>
      <c r="G10" s="29">
        <v>24</v>
      </c>
      <c r="H10" s="27">
        <v>15</v>
      </c>
      <c r="I10" s="27" t="s">
        <v>20</v>
      </c>
      <c r="J10" s="29">
        <v>21</v>
      </c>
      <c r="K10" s="27"/>
      <c r="L10" s="27" t="s">
        <v>20</v>
      </c>
      <c r="M10" s="29"/>
      <c r="N10" s="30">
        <f t="shared" si="0"/>
        <v>37</v>
      </c>
      <c r="O10" s="31">
        <f t="shared" si="1"/>
        <v>45</v>
      </c>
      <c r="P10" s="32">
        <f t="shared" si="2"/>
        <v>0</v>
      </c>
      <c r="Q10" s="27">
        <f t="shared" si="3"/>
        <v>2</v>
      </c>
      <c r="R10" s="52">
        <f aca="true" t="shared" si="4" ref="R10:S15">IF(P10=2,1,0)</f>
        <v>0</v>
      </c>
      <c r="S10" s="29">
        <f t="shared" si="4"/>
        <v>1</v>
      </c>
      <c r="T10" s="102"/>
    </row>
    <row r="11" spans="2:20" ht="30" customHeight="1">
      <c r="B11" s="26" t="s">
        <v>21</v>
      </c>
      <c r="C11" s="62" t="s">
        <v>78</v>
      </c>
      <c r="D11" s="62" t="s">
        <v>56</v>
      </c>
      <c r="E11" s="27">
        <v>14</v>
      </c>
      <c r="F11" s="27" t="s">
        <v>20</v>
      </c>
      <c r="G11" s="29">
        <v>21</v>
      </c>
      <c r="H11" s="27">
        <v>16</v>
      </c>
      <c r="I11" s="27" t="s">
        <v>20</v>
      </c>
      <c r="J11" s="29">
        <v>21</v>
      </c>
      <c r="K11" s="27"/>
      <c r="L11" s="27" t="s">
        <v>20</v>
      </c>
      <c r="M11" s="29"/>
      <c r="N11" s="30">
        <f t="shared" si="0"/>
        <v>30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52">
        <f t="shared" si="4"/>
        <v>0</v>
      </c>
      <c r="S11" s="29">
        <f t="shared" si="4"/>
        <v>1</v>
      </c>
      <c r="T11" s="102"/>
    </row>
    <row r="12" spans="2:20" ht="30" customHeight="1">
      <c r="B12" s="26" t="s">
        <v>22</v>
      </c>
      <c r="C12" s="62" t="s">
        <v>79</v>
      </c>
      <c r="D12" s="62" t="s">
        <v>68</v>
      </c>
      <c r="E12" s="27">
        <v>21</v>
      </c>
      <c r="F12" s="27" t="s">
        <v>20</v>
      </c>
      <c r="G12" s="29">
        <v>11</v>
      </c>
      <c r="H12" s="27">
        <v>21</v>
      </c>
      <c r="I12" s="27" t="s">
        <v>20</v>
      </c>
      <c r="J12" s="29">
        <v>12</v>
      </c>
      <c r="K12" s="27"/>
      <c r="L12" s="27" t="s">
        <v>20</v>
      </c>
      <c r="M12" s="29"/>
      <c r="N12" s="30">
        <f t="shared" si="0"/>
        <v>42</v>
      </c>
      <c r="O12" s="31">
        <f t="shared" si="1"/>
        <v>23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4"/>
        <v>0</v>
      </c>
      <c r="T12" s="102"/>
    </row>
    <row r="13" spans="2:20" ht="30" customHeight="1">
      <c r="B13" s="26" t="s">
        <v>23</v>
      </c>
      <c r="C13" s="62" t="s">
        <v>80</v>
      </c>
      <c r="D13" s="62" t="s">
        <v>99</v>
      </c>
      <c r="E13" s="27">
        <v>21</v>
      </c>
      <c r="F13" s="27" t="s">
        <v>20</v>
      </c>
      <c r="G13" s="29">
        <v>9</v>
      </c>
      <c r="H13" s="27">
        <v>21</v>
      </c>
      <c r="I13" s="27" t="s">
        <v>20</v>
      </c>
      <c r="J13" s="29">
        <v>10</v>
      </c>
      <c r="K13" s="27"/>
      <c r="L13" s="27" t="s">
        <v>20</v>
      </c>
      <c r="M13" s="29"/>
      <c r="N13" s="30">
        <f t="shared" si="0"/>
        <v>42</v>
      </c>
      <c r="O13" s="31">
        <f t="shared" si="1"/>
        <v>19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4"/>
        <v>0</v>
      </c>
      <c r="T13" s="102"/>
    </row>
    <row r="14" spans="2:20" ht="30" customHeight="1">
      <c r="B14" s="26" t="s">
        <v>24</v>
      </c>
      <c r="C14" s="62" t="s">
        <v>82</v>
      </c>
      <c r="D14" s="62" t="s">
        <v>100</v>
      </c>
      <c r="E14" s="27">
        <v>21</v>
      </c>
      <c r="F14" s="27" t="s">
        <v>20</v>
      </c>
      <c r="G14" s="29">
        <v>15</v>
      </c>
      <c r="H14" s="27">
        <v>21</v>
      </c>
      <c r="I14" s="27" t="s">
        <v>20</v>
      </c>
      <c r="J14" s="29">
        <v>16</v>
      </c>
      <c r="K14" s="27"/>
      <c r="L14" s="27" t="s">
        <v>20</v>
      </c>
      <c r="M14" s="29"/>
      <c r="N14" s="30">
        <f t="shared" si="0"/>
        <v>42</v>
      </c>
      <c r="O14" s="31">
        <f t="shared" si="1"/>
        <v>31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4"/>
        <v>0</v>
      </c>
      <c r="T14" s="102"/>
    </row>
    <row r="15" spans="2:20" ht="30" customHeight="1" thickBot="1">
      <c r="B15" s="33" t="s">
        <v>10</v>
      </c>
      <c r="C15" s="64" t="s">
        <v>83</v>
      </c>
      <c r="D15" s="64" t="s">
        <v>101</v>
      </c>
      <c r="E15" s="34">
        <v>8</v>
      </c>
      <c r="F15" s="35" t="s">
        <v>20</v>
      </c>
      <c r="G15" s="36">
        <v>21</v>
      </c>
      <c r="H15" s="34">
        <v>10</v>
      </c>
      <c r="I15" s="35" t="s">
        <v>20</v>
      </c>
      <c r="J15" s="36">
        <v>21</v>
      </c>
      <c r="K15" s="34"/>
      <c r="L15" s="35" t="s">
        <v>20</v>
      </c>
      <c r="M15" s="36"/>
      <c r="N15" s="30">
        <f t="shared" si="0"/>
        <v>18</v>
      </c>
      <c r="O15" s="31">
        <f t="shared" si="1"/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3">
        <f t="shared" si="4"/>
        <v>0</v>
      </c>
      <c r="S15" s="29">
        <f t="shared" si="4"/>
        <v>1</v>
      </c>
      <c r="T15" s="103"/>
    </row>
    <row r="16" spans="2:20" ht="34.5" customHeight="1" thickBot="1">
      <c r="B16" s="37" t="s">
        <v>6</v>
      </c>
      <c r="C16" s="75" t="s">
        <v>74</v>
      </c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8">
        <f aca="true" t="shared" si="5" ref="N16:S16">SUM(N9:N15)</f>
        <v>253</v>
      </c>
      <c r="O16" s="39">
        <f t="shared" si="5"/>
        <v>217</v>
      </c>
      <c r="P16" s="38">
        <f t="shared" si="5"/>
        <v>8</v>
      </c>
      <c r="Q16" s="40">
        <f t="shared" si="5"/>
        <v>6</v>
      </c>
      <c r="R16" s="38">
        <f t="shared" si="5"/>
        <v>4</v>
      </c>
      <c r="S16" s="39">
        <f t="shared" si="5"/>
        <v>3</v>
      </c>
      <c r="T16" s="104"/>
    </row>
    <row r="17" spans="2:20" ht="15">
      <c r="B17" s="49" t="s">
        <v>19</v>
      </c>
      <c r="C17" s="58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 t="s">
        <v>7</v>
      </c>
    </row>
    <row r="18" spans="2:20" ht="12.75">
      <c r="B18" s="105" t="s">
        <v>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19.5" customHeight="1">
      <c r="B20" s="45" t="s">
        <v>9</v>
      </c>
      <c r="C20" s="58" t="s">
        <v>25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2:20" ht="19.5" customHeight="1">
      <c r="B21" s="46"/>
      <c r="C21" s="58" t="s">
        <v>25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1" ht="12.75">
      <c r="B23" s="47" t="s">
        <v>11</v>
      </c>
      <c r="C23" s="58"/>
      <c r="D23" s="106"/>
      <c r="E23" s="47" t="s">
        <v>12</v>
      </c>
      <c r="F23" s="47"/>
      <c r="G23" s="4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2018-10-07T13:53:50Z</cp:lastPrinted>
  <dcterms:created xsi:type="dcterms:W3CDTF">1996-11-18T12:18:44Z</dcterms:created>
  <dcterms:modified xsi:type="dcterms:W3CDTF">2018-10-10T00:12:35Z</dcterms:modified>
  <cp:category/>
  <cp:version/>
  <cp:contentType/>
  <cp:contentStatus/>
</cp:coreProperties>
</file>