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25" windowHeight="11025" activeTab="0"/>
  </bookViews>
  <sheets>
    <sheet name="Celkové pořadí" sheetId="1" r:id="rId1"/>
    <sheet name="Aš A- Aš B 1.kolo" sheetId="2" r:id="rId2"/>
    <sheet name="Nejdek-K.Vary 1.kolo" sheetId="3" r:id="rId3"/>
    <sheet name="Aš A-Vary 1.kolo" sheetId="4" r:id="rId4"/>
    <sheet name="Aš B-Nejdek 1.kolo" sheetId="5" r:id="rId5"/>
    <sheet name="Aš A-Nejdek 1.kolo" sheetId="6" r:id="rId6"/>
    <sheet name="Aš B- K.Vary 1.kolo" sheetId="7" r:id="rId7"/>
    <sheet name="Aš A- Aš B 2.kolo" sheetId="8" r:id="rId8"/>
    <sheet name="Nejdek-K.Vary 2.kolo" sheetId="9" r:id="rId9"/>
    <sheet name="Aš A-Vary 2.kolo" sheetId="10" r:id="rId10"/>
    <sheet name="Aš B-Nejdek 2.kolo" sheetId="11" r:id="rId11"/>
    <sheet name="Aš B- K.Vary 2.kolo" sheetId="12" r:id="rId12"/>
    <sheet name="Aš A-Nejdek 2.kolo" sheetId="13" r:id="rId13"/>
  </sheets>
  <definedNames>
    <definedName name="_xlnm.Print_Area" localSheetId="1">'Aš A- Aš B 1.kolo'!$B$2:$T$23</definedName>
    <definedName name="_xlnm.Print_Area" localSheetId="7">'Aš A- Aš B 2.kolo'!$B$2:$T$23</definedName>
    <definedName name="_xlnm.Print_Area" localSheetId="5">'Aš A-Nejdek 1.kolo'!$B$2:$T$23</definedName>
    <definedName name="_xlnm.Print_Area" localSheetId="12">'Aš A-Nejdek 2.kolo'!$B$2:$T$23</definedName>
    <definedName name="_xlnm.Print_Area" localSheetId="3">'Aš A-Vary 1.kolo'!$B$2:$T$23</definedName>
    <definedName name="_xlnm.Print_Area" localSheetId="9">'Aš A-Vary 2.kolo'!$B$2:$T$23</definedName>
    <definedName name="_xlnm.Print_Area" localSheetId="6">'Aš B- K.Vary 1.kolo'!$B$2:$T$23</definedName>
    <definedName name="_xlnm.Print_Area" localSheetId="11">'Aš B- K.Vary 2.kolo'!$B$2:$T$23</definedName>
    <definedName name="_xlnm.Print_Area" localSheetId="4">'Aš B-Nejdek 1.kolo'!$B$2:$T$23</definedName>
    <definedName name="_xlnm.Print_Area" localSheetId="10">'Aš B-Nejdek 2.kolo'!$B$2:$T$23</definedName>
    <definedName name="_xlnm.Print_Area" localSheetId="2">'Nejdek-K.Vary 1.kolo'!$B$2:$T$23</definedName>
    <definedName name="_xlnm.Print_Area" localSheetId="8">'Nejdek-K.Vary 2.kolo'!$B$2:$T$23</definedName>
  </definedNames>
  <calcPr fullCalcOnLoad="1"/>
</workbook>
</file>

<file path=xl/sharedStrings.xml><?xml version="1.0" encoding="utf-8"?>
<sst xmlns="http://schemas.openxmlformats.org/spreadsheetml/2006/main" count="754" uniqueCount="118">
  <si>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</si>
  <si>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</si>
  <si>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</si>
  <si>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</si>
  <si>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</si>
  <si>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</si>
  <si>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</si>
  <si>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</si>
  <si>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</si>
  <si>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</si>
  <si>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</si>
  <si>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</si>
  <si>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</si>
  <si>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</si>
  <si>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</si>
  <si>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</si>
  <si>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</si>
  <si>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</si>
  <si>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</si>
  <si>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</si>
  <si>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</si>
  <si>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</si>
  <si>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</si>
  <si>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</si>
  <si>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</si>
  <si>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</si>
  <si>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</si>
  <si>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</si>
  <si>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OP družstev U13 - Západočeská oblast</t>
  </si>
  <si>
    <t>Badminton VK Aš "A"</t>
  </si>
  <si>
    <t>Badminton VK Aš "B"</t>
  </si>
  <si>
    <t>Vítězslav Kokoř</t>
  </si>
  <si>
    <t>23.9.2017</t>
  </si>
  <si>
    <t>Aš</t>
  </si>
  <si>
    <t xml:space="preserve">1. kolo v turnaji </t>
  </si>
  <si>
    <t>Jan Kočárník</t>
  </si>
  <si>
    <t>Marek Kašša</t>
  </si>
  <si>
    <t>Julie Weinmannová</t>
  </si>
  <si>
    <t>Nikola Vaníčková</t>
  </si>
  <si>
    <t>Zemanovič, Kundrát</t>
  </si>
  <si>
    <t>Hunka, Pohlot</t>
  </si>
  <si>
    <t>Flachsová, Raithelová</t>
  </si>
  <si>
    <t>Raithelová, Zemanovič</t>
  </si>
  <si>
    <t>Jakubková, Kašša</t>
  </si>
  <si>
    <t>Králová, Jakubková</t>
  </si>
  <si>
    <t>TJ Jiskra Nejdek</t>
  </si>
  <si>
    <t>TJ Slovan Karlovy Vary</t>
  </si>
  <si>
    <t>Bršťák Tomáš</t>
  </si>
  <si>
    <t>Baroš Zdeněk</t>
  </si>
  <si>
    <t>Dvořáčková Adéla</t>
  </si>
  <si>
    <t>Juránková Nela</t>
  </si>
  <si>
    <t>Bršťák M, Bršťák T.</t>
  </si>
  <si>
    <t>Štaffl, Baroš</t>
  </si>
  <si>
    <t>Dvořáčková, Nováková</t>
  </si>
  <si>
    <t>Štafflová, Juránková</t>
  </si>
  <si>
    <t>Bršťák M., Nováková</t>
  </si>
  <si>
    <t>Štaffl, Štafflová</t>
  </si>
  <si>
    <t>Badmitnon VK Aš "A"</t>
  </si>
  <si>
    <t>David Kundrát</t>
  </si>
  <si>
    <t>Natálie Raithelová</t>
  </si>
  <si>
    <t>Flachsová, Weinmannová</t>
  </si>
  <si>
    <t>Kočárník, Raithelová</t>
  </si>
  <si>
    <t>Kočárník, Flachsová</t>
  </si>
  <si>
    <t>Lukáš Hunka</t>
  </si>
  <si>
    <t>Natálie Králová</t>
  </si>
  <si>
    <t>Pohlot, Kašša</t>
  </si>
  <si>
    <t>Vaníčková, Jakubková</t>
  </si>
  <si>
    <t>Kašša, Králová</t>
  </si>
  <si>
    <t>Michal Bršťák</t>
  </si>
  <si>
    <t>Adéla Dvořáčková</t>
  </si>
  <si>
    <t>Bršťák M., Bršťák T.</t>
  </si>
  <si>
    <t>Nováková, Dvořáčková</t>
  </si>
  <si>
    <t>Bršťák T., Nováková</t>
  </si>
  <si>
    <t>Jan Štaffl</t>
  </si>
  <si>
    <t>Lucie Štafflová</t>
  </si>
  <si>
    <t>Baroš, Štaffl</t>
  </si>
  <si>
    <t>Baroš, Juránková</t>
  </si>
  <si>
    <t xml:space="preserve">Badminton VK Aš "A" </t>
  </si>
  <si>
    <t>Ladislav Zemanovič</t>
  </si>
  <si>
    <t>Markéta Flachsová</t>
  </si>
  <si>
    <t>Raithelová, Kočárník</t>
  </si>
  <si>
    <t>Zdeněk Baroš</t>
  </si>
  <si>
    <t>Nela Juránková</t>
  </si>
  <si>
    <t>Tomáš Pohlot</t>
  </si>
  <si>
    <t>Daniela Jakubková</t>
  </si>
  <si>
    <t>Kašša, Hunka</t>
  </si>
  <si>
    <t>Vaníčková, Králová</t>
  </si>
  <si>
    <t>Pohlot, Hunka</t>
  </si>
  <si>
    <t xml:space="preserve">Michal Bršťák </t>
  </si>
  <si>
    <t>Veronika Nováková</t>
  </si>
  <si>
    <t>Bršťák T., Dvořáčková</t>
  </si>
  <si>
    <t>Štafflová Lucie</t>
  </si>
  <si>
    <t>Štaffl, Juránková</t>
  </si>
  <si>
    <t xml:space="preserve">2. kolo v turnaji </t>
  </si>
  <si>
    <t>Baroš, Štafflová</t>
  </si>
  <si>
    <t>Raithelová, Weinmannová</t>
  </si>
  <si>
    <t>2.kolo v turnaji</t>
  </si>
  <si>
    <t>Flachsová, Kočárník</t>
  </si>
  <si>
    <t>Vrchí rozhodčí: Vítězslav Kokoř / hráno sobota 23.9.2017</t>
  </si>
  <si>
    <t>Oblast: Západní Čechy / Plzeňsko, Karlovarsko</t>
  </si>
  <si>
    <t>Pořadí družstev:</t>
  </si>
  <si>
    <t>1. TJ Jiskra Nejdek</t>
  </si>
  <si>
    <t>Míče</t>
  </si>
  <si>
    <t>2. Badminton VK Aš "A"</t>
  </si>
  <si>
    <t>3. TJ Slovan Karlovy Vary</t>
  </si>
  <si>
    <t>4. Badminton VK Aš "B"</t>
  </si>
  <si>
    <t>1206:890</t>
  </si>
  <si>
    <t>1158:966</t>
  </si>
  <si>
    <t>Hrací systém: každý s každým, dvoukolově.</t>
  </si>
  <si>
    <t>21:9</t>
  </si>
  <si>
    <t>Oblastní přebor mladších žáků  - U13 / pořadatel: Badminton VK Aš</t>
  </si>
  <si>
    <t>Zápasy</t>
  </si>
  <si>
    <t>44:20</t>
  </si>
  <si>
    <t>42:22</t>
  </si>
  <si>
    <t>26:37</t>
  </si>
  <si>
    <t>15:48</t>
  </si>
  <si>
    <t>895:1126</t>
  </si>
  <si>
    <t>875:1152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</si>
</sst>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0.E+0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14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4" fillId="0" borderId="0">
      <alignment/>
      <protection/>
    </xf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2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55" applyFont="1" applyBorder="1">
      <alignment horizontal="center" vertical="center"/>
      <protection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5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4" fillId="0" borderId="24" xfId="57" applyFont="1" applyBorder="1">
      <alignment horizontal="center" vertical="center"/>
      <protection/>
    </xf>
    <xf numFmtId="0" fontId="14" fillId="0" borderId="25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6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6" xfId="57" applyFont="1" applyBorder="1">
      <alignment horizontal="center" vertical="center"/>
      <protection/>
    </xf>
    <xf numFmtId="0" fontId="14" fillId="0" borderId="0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9" fillId="33" borderId="29" xfId="56" applyFont="1" applyFill="1" applyBorder="1">
      <alignment vertical="center"/>
      <protection/>
    </xf>
    <xf numFmtId="0" fontId="16" fillId="0" borderId="30" xfId="55" applyFont="1" applyBorder="1" applyProtection="1">
      <alignment horizontal="center" vertical="center"/>
      <protection hidden="1"/>
    </xf>
    <xf numFmtId="0" fontId="16" fillId="0" borderId="31" xfId="55" applyFont="1" applyBorder="1" applyProtection="1">
      <alignment horizontal="center" vertical="center"/>
      <protection hidden="1"/>
    </xf>
    <xf numFmtId="0" fontId="16" fillId="0" borderId="32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7" xfId="0" applyFont="1" applyBorder="1" applyAlignment="1">
      <alignment horizontal="right" vertical="center"/>
    </xf>
    <xf numFmtId="0" fontId="14" fillId="0" borderId="33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7" fillId="0" borderId="36" xfId="39" applyFont="1" applyBorder="1" applyAlignment="1">
      <alignment horizontal="center" vertical="center"/>
      <protection/>
    </xf>
    <xf numFmtId="0" fontId="10" fillId="0" borderId="37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23" fillId="0" borderId="13" xfId="0" applyFont="1" applyBorder="1" applyAlignment="1">
      <alignment horizontal="left" vertical="center" indent="1"/>
    </xf>
    <xf numFmtId="0" fontId="23" fillId="0" borderId="13" xfId="55" applyFont="1" applyBorder="1" applyAlignment="1">
      <alignment horizontal="left" vertical="center" indent="1"/>
      <protection/>
    </xf>
    <xf numFmtId="0" fontId="23" fillId="0" borderId="28" xfId="0" applyFont="1" applyBorder="1" applyAlignment="1">
      <alignment horizontal="left" vertical="center" indent="1"/>
    </xf>
    <xf numFmtId="0" fontId="14" fillId="0" borderId="40" xfId="39" applyFont="1" applyBorder="1" applyAlignment="1">
      <alignment horizontal="center" vertical="center" wrapText="1"/>
      <protection/>
    </xf>
    <xf numFmtId="0" fontId="14" fillId="0" borderId="41" xfId="39" applyFont="1" applyBorder="1" applyAlignment="1">
      <alignment horizontal="center" vertical="center" wrapText="1"/>
      <protection/>
    </xf>
    <xf numFmtId="0" fontId="14" fillId="0" borderId="42" xfId="0" applyFont="1" applyBorder="1" applyAlignment="1">
      <alignment vertical="center"/>
    </xf>
    <xf numFmtId="0" fontId="24" fillId="0" borderId="43" xfId="0" applyFont="1" applyBorder="1" applyAlignment="1">
      <alignment/>
    </xf>
    <xf numFmtId="0" fontId="26" fillId="0" borderId="43" xfId="0" applyFont="1" applyBorder="1" applyAlignment="1">
      <alignment/>
    </xf>
    <xf numFmtId="20" fontId="26" fillId="0" borderId="43" xfId="0" applyNumberFormat="1" applyFont="1" applyBorder="1" applyAlignment="1">
      <alignment/>
    </xf>
    <xf numFmtId="0" fontId="26" fillId="0" borderId="43" xfId="0" applyFont="1" applyBorder="1" applyAlignment="1">
      <alignment horizontal="right"/>
    </xf>
    <xf numFmtId="49" fontId="26" fillId="0" borderId="43" xfId="0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14" fillId="0" borderId="44" xfId="0" applyFont="1" applyBorder="1" applyAlignment="1">
      <alignment horizontal="center" vertical="center"/>
    </xf>
    <xf numFmtId="0" fontId="25" fillId="0" borderId="45" xfId="59" applyFont="1" applyBorder="1" applyAlignment="1">
      <alignment horizontal="left" vertical="center"/>
      <protection/>
    </xf>
    <xf numFmtId="0" fontId="25" fillId="0" borderId="46" xfId="59" applyFont="1" applyBorder="1" applyAlignment="1">
      <alignment horizontal="left" vertical="center"/>
      <protection/>
    </xf>
    <xf numFmtId="0" fontId="25" fillId="0" borderId="44" xfId="59" applyFont="1" applyBorder="1" applyAlignment="1">
      <alignment horizontal="left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0" borderId="51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27" xfId="56" applyFont="1" applyBorder="1" applyAlignment="1">
      <alignment horizontal="center" vertical="center"/>
      <protection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54" xfId="59" applyFont="1" applyBorder="1" applyAlignment="1">
      <alignment horizontal="left" vertical="center"/>
      <protection/>
    </xf>
    <xf numFmtId="0" fontId="16" fillId="0" borderId="25" xfId="59" applyFont="1" applyBorder="1" applyAlignment="1">
      <alignment horizontal="left" vertical="center"/>
      <protection/>
    </xf>
    <xf numFmtId="0" fontId="16" fillId="0" borderId="55" xfId="59" applyFont="1" applyBorder="1" applyAlignment="1">
      <alignment horizontal="left" vertical="center"/>
      <protection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49" fontId="14" fillId="0" borderId="54" xfId="0" applyNumberFormat="1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12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.75390625" style="0" customWidth="1"/>
    <col min="2" max="2" width="1.625" style="0" customWidth="1"/>
    <col min="3" max="3" width="32.375" style="0" customWidth="1"/>
    <col min="4" max="4" width="9.75390625" style="0" customWidth="1"/>
    <col min="7" max="7" width="13.375" style="0" customWidth="1"/>
  </cols>
  <sheetData>
    <row r="3" ht="20.25" customHeight="1">
      <c r="C3" s="67" t="s">
        <v>110</v>
      </c>
    </row>
    <row r="4" ht="12.75">
      <c r="C4" t="s">
        <v>98</v>
      </c>
    </row>
    <row r="5" ht="12.75">
      <c r="C5" t="s">
        <v>99</v>
      </c>
    </row>
    <row r="6" ht="12.75">
      <c r="C6" t="s">
        <v>108</v>
      </c>
    </row>
    <row r="8" spans="3:7" ht="15">
      <c r="C8" s="62" t="s">
        <v>100</v>
      </c>
      <c r="D8" s="62" t="s">
        <v>20</v>
      </c>
      <c r="E8" s="62" t="s">
        <v>111</v>
      </c>
      <c r="F8" s="62" t="s">
        <v>19</v>
      </c>
      <c r="G8" s="62" t="s">
        <v>102</v>
      </c>
    </row>
    <row r="9" spans="3:7" ht="24.75" customHeight="1">
      <c r="C9" s="63" t="s">
        <v>101</v>
      </c>
      <c r="D9" s="63">
        <v>16</v>
      </c>
      <c r="E9" s="66" t="s">
        <v>109</v>
      </c>
      <c r="F9" s="66" t="s">
        <v>112</v>
      </c>
      <c r="G9" s="65" t="s">
        <v>106</v>
      </c>
    </row>
    <row r="10" spans="3:7" ht="25.5" customHeight="1">
      <c r="C10" s="63" t="s">
        <v>103</v>
      </c>
      <c r="D10" s="63">
        <v>16</v>
      </c>
      <c r="E10" s="64">
        <v>0.8402777777777778</v>
      </c>
      <c r="F10" s="66" t="s">
        <v>113</v>
      </c>
      <c r="G10" s="65" t="s">
        <v>107</v>
      </c>
    </row>
    <row r="11" spans="3:7" ht="24" customHeight="1">
      <c r="C11" s="63" t="s">
        <v>104</v>
      </c>
      <c r="D11" s="63">
        <v>10</v>
      </c>
      <c r="E11" s="64">
        <v>0.5534722222222223</v>
      </c>
      <c r="F11" s="66" t="s">
        <v>114</v>
      </c>
      <c r="G11" s="65" t="s">
        <v>116</v>
      </c>
    </row>
    <row r="12" spans="3:7" ht="25.5" customHeight="1">
      <c r="C12" s="63" t="s">
        <v>105</v>
      </c>
      <c r="D12" s="63">
        <v>6</v>
      </c>
      <c r="E12" s="64">
        <v>0.26666666666666666</v>
      </c>
      <c r="F12" s="66" t="s">
        <v>115</v>
      </c>
      <c r="G12" s="65" t="s">
        <v>117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V14" sqref="V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57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93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78</v>
      </c>
      <c r="D9" s="57" t="s">
        <v>73</v>
      </c>
      <c r="E9" s="25">
        <v>6</v>
      </c>
      <c r="F9" s="26" t="s">
        <v>22</v>
      </c>
      <c r="G9" s="27">
        <v>21</v>
      </c>
      <c r="H9" s="25">
        <v>9</v>
      </c>
      <c r="I9" s="26" t="s">
        <v>22</v>
      </c>
      <c r="J9" s="27">
        <v>21</v>
      </c>
      <c r="K9" s="25"/>
      <c r="L9" s="26" t="s">
        <v>22</v>
      </c>
      <c r="M9" s="27"/>
      <c r="N9" s="28">
        <f>E9+H9+K9</f>
        <v>15</v>
      </c>
      <c r="O9" s="29">
        <f>G9+J9+M9</f>
        <v>42</v>
      </c>
      <c r="P9" s="30">
        <f>IF(E9&gt;G9,1,0)+IF(H9&gt;J9,1,0)+IF(K9&gt;M9,1,0)</f>
        <v>0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79</v>
      </c>
      <c r="D10" s="56" t="s">
        <v>82</v>
      </c>
      <c r="E10" s="25">
        <v>21</v>
      </c>
      <c r="F10" s="25" t="s">
        <v>22</v>
      </c>
      <c r="G10" s="27">
        <v>9</v>
      </c>
      <c r="H10" s="25">
        <v>21</v>
      </c>
      <c r="I10" s="25" t="s">
        <v>22</v>
      </c>
      <c r="J10" s="27">
        <v>8</v>
      </c>
      <c r="K10" s="25"/>
      <c r="L10" s="25" t="s">
        <v>22</v>
      </c>
      <c r="M10" s="27"/>
      <c r="N10" s="28">
        <f>E10+H10+K10</f>
        <v>42</v>
      </c>
      <c r="O10" s="29">
        <f>G10+J10+M10</f>
        <v>17</v>
      </c>
      <c r="P10" s="30">
        <f>IF(E10&gt;G10,1,0)+IF(H10&gt;J10,1,0)+IF(K10&gt;M10,1,0)</f>
        <v>2</v>
      </c>
      <c r="Q10" s="25">
        <f>IF(E10&lt;G10,1,0)+IF(H10&lt;J10,1,0)+IF(K10&lt;M10,1,0)</f>
        <v>0</v>
      </c>
      <c r="R10" s="49">
        <f t="shared" si="0"/>
        <v>1</v>
      </c>
      <c r="S10" s="27">
        <f t="shared" si="0"/>
        <v>0</v>
      </c>
      <c r="T10" s="52"/>
    </row>
    <row r="11" spans="2:20" ht="30" customHeight="1">
      <c r="B11" s="59" t="s">
        <v>23</v>
      </c>
      <c r="C11" s="56" t="s">
        <v>39</v>
      </c>
      <c r="D11" s="56" t="s">
        <v>75</v>
      </c>
      <c r="E11" s="25">
        <v>21</v>
      </c>
      <c r="F11" s="25" t="s">
        <v>22</v>
      </c>
      <c r="G11" s="27">
        <v>14</v>
      </c>
      <c r="H11" s="25">
        <v>21</v>
      </c>
      <c r="I11" s="25" t="s">
        <v>22</v>
      </c>
      <c r="J11" s="27">
        <v>23</v>
      </c>
      <c r="K11" s="25">
        <v>23</v>
      </c>
      <c r="L11" s="25" t="s">
        <v>22</v>
      </c>
      <c r="M11" s="27">
        <v>25</v>
      </c>
      <c r="N11" s="28">
        <f>E11+H11+K11</f>
        <v>65</v>
      </c>
      <c r="O11" s="29">
        <f>G11+J11+M11</f>
        <v>62</v>
      </c>
      <c r="P11" s="30">
        <f>IF(E11&gt;G11,1,0)+IF(H11&gt;J11,1,0)+IF(K11&gt;M11,1,0)</f>
        <v>1</v>
      </c>
      <c r="Q11" s="25">
        <f>IF(E11&lt;G11,1,0)+IF(H11&lt;J11,1,0)+IF(K11&lt;M11,1,0)</f>
        <v>2</v>
      </c>
      <c r="R11" s="49">
        <f t="shared" si="0"/>
        <v>0</v>
      </c>
      <c r="S11" s="27">
        <f t="shared" si="0"/>
        <v>1</v>
      </c>
      <c r="T11" s="52"/>
    </row>
    <row r="12" spans="2:20" ht="30" customHeight="1">
      <c r="B12" s="59" t="s">
        <v>24</v>
      </c>
      <c r="C12" s="56" t="s">
        <v>95</v>
      </c>
      <c r="D12" s="56" t="s">
        <v>54</v>
      </c>
      <c r="E12" s="25">
        <v>21</v>
      </c>
      <c r="F12" s="25" t="s">
        <v>22</v>
      </c>
      <c r="G12" s="27">
        <v>15</v>
      </c>
      <c r="H12" s="25">
        <v>21</v>
      </c>
      <c r="I12" s="25" t="s">
        <v>22</v>
      </c>
      <c r="J12" s="27">
        <v>16</v>
      </c>
      <c r="K12" s="25"/>
      <c r="L12" s="25" t="s">
        <v>22</v>
      </c>
      <c r="M12" s="27"/>
      <c r="N12" s="28">
        <f>E12+H12+K12</f>
        <v>42</v>
      </c>
      <c r="O12" s="29">
        <f>G12+J12+M12</f>
        <v>31</v>
      </c>
      <c r="P12" s="30">
        <f>IF(E12&gt;G12,1,0)+IF(H12&gt;J12,1,0)+IF(K12&gt;M12,1,0)</f>
        <v>2</v>
      </c>
      <c r="Q12" s="25">
        <f>IF(E12&lt;G12,1,0)+IF(H12&lt;J12,1,0)+IF(K12&lt;M12,1,0)</f>
        <v>0</v>
      </c>
      <c r="R12" s="49">
        <f t="shared" si="0"/>
        <v>1</v>
      </c>
      <c r="S12" s="27">
        <f t="shared" si="0"/>
        <v>0</v>
      </c>
      <c r="T12" s="52"/>
    </row>
    <row r="13" spans="2:20" ht="30" customHeight="1" thickBot="1">
      <c r="B13" s="60" t="s">
        <v>14</v>
      </c>
      <c r="C13" s="58" t="s">
        <v>61</v>
      </c>
      <c r="D13" s="58" t="s">
        <v>94</v>
      </c>
      <c r="E13" s="31">
        <v>21</v>
      </c>
      <c r="F13" s="32" t="s">
        <v>22</v>
      </c>
      <c r="G13" s="33">
        <v>15</v>
      </c>
      <c r="H13" s="31">
        <v>21</v>
      </c>
      <c r="I13" s="32" t="s">
        <v>22</v>
      </c>
      <c r="J13" s="33">
        <v>9</v>
      </c>
      <c r="K13" s="31"/>
      <c r="L13" s="32" t="s">
        <v>22</v>
      </c>
      <c r="M13" s="33"/>
      <c r="N13" s="28">
        <f>E13+H13+K13</f>
        <v>42</v>
      </c>
      <c r="O13" s="29">
        <f>G13+J13+M13</f>
        <v>24</v>
      </c>
      <c r="P13" s="30">
        <f>IF(E13&gt;G13,1,0)+IF(H13&gt;J13,1,0)+IF(K13&gt;M13,1,0)</f>
        <v>2</v>
      </c>
      <c r="Q13" s="25">
        <f>IF(E13&lt;G13,1,0)+IF(H13&lt;J13,1,0)+IF(K13&lt;M13,1,0)</f>
        <v>0</v>
      </c>
      <c r="R13" s="50">
        <f t="shared" si="0"/>
        <v>1</v>
      </c>
      <c r="S13" s="27">
        <f t="shared" si="0"/>
        <v>0</v>
      </c>
      <c r="T13" s="53"/>
    </row>
    <row r="14" spans="2:20" ht="34.5" customHeight="1" thickBot="1">
      <c r="B14" s="34" t="s">
        <v>10</v>
      </c>
      <c r="C14" s="77" t="s">
        <v>29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206</v>
      </c>
      <c r="O14" s="36">
        <f t="shared" si="1"/>
        <v>176</v>
      </c>
      <c r="P14" s="35">
        <f t="shared" si="1"/>
        <v>7</v>
      </c>
      <c r="Q14" s="37">
        <f t="shared" si="1"/>
        <v>4</v>
      </c>
      <c r="R14" s="35">
        <f t="shared" si="1"/>
        <v>3</v>
      </c>
      <c r="S14" s="36">
        <f t="shared" si="1"/>
        <v>2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V14" sqref="V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30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96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83</v>
      </c>
      <c r="D9" s="57" t="s">
        <v>68</v>
      </c>
      <c r="E9" s="25">
        <v>7</v>
      </c>
      <c r="F9" s="26" t="s">
        <v>22</v>
      </c>
      <c r="G9" s="27">
        <v>21</v>
      </c>
      <c r="H9" s="25">
        <v>12</v>
      </c>
      <c r="I9" s="26" t="s">
        <v>22</v>
      </c>
      <c r="J9" s="27">
        <v>21</v>
      </c>
      <c r="K9" s="25"/>
      <c r="L9" s="26" t="s">
        <v>22</v>
      </c>
      <c r="M9" s="27"/>
      <c r="N9" s="28">
        <f>E9+H9+K9</f>
        <v>19</v>
      </c>
      <c r="O9" s="29">
        <f>G9+J9+M9</f>
        <v>42</v>
      </c>
      <c r="P9" s="30">
        <f>IF(E9&gt;G9,1,0)+IF(H9&gt;J9,1,0)+IF(K9&gt;M9,1,0)</f>
        <v>0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38</v>
      </c>
      <c r="D10" s="56" t="s">
        <v>69</v>
      </c>
      <c r="E10" s="25">
        <v>15</v>
      </c>
      <c r="F10" s="25" t="s">
        <v>22</v>
      </c>
      <c r="G10" s="27">
        <v>21</v>
      </c>
      <c r="H10" s="25">
        <v>21</v>
      </c>
      <c r="I10" s="25" t="s">
        <v>22</v>
      </c>
      <c r="J10" s="27">
        <v>12</v>
      </c>
      <c r="K10" s="25">
        <v>18</v>
      </c>
      <c r="L10" s="25" t="s">
        <v>22</v>
      </c>
      <c r="M10" s="27">
        <v>21</v>
      </c>
      <c r="N10" s="28">
        <f>E10+H10+K10</f>
        <v>54</v>
      </c>
      <c r="O10" s="29">
        <f>G10+J10+M10</f>
        <v>54</v>
      </c>
      <c r="P10" s="30">
        <f>IF(E10&gt;G10,1,0)+IF(H10&gt;J10,1,0)+IF(K10&gt;M10,1,0)</f>
        <v>1</v>
      </c>
      <c r="Q10" s="25">
        <f>IF(E10&lt;G10,1,0)+IF(H10&lt;J10,1,0)+IF(K10&lt;M10,1,0)</f>
        <v>2</v>
      </c>
      <c r="R10" s="49">
        <f t="shared" si="0"/>
        <v>0</v>
      </c>
      <c r="S10" s="27">
        <f t="shared" si="0"/>
        <v>1</v>
      </c>
      <c r="T10" s="52"/>
    </row>
    <row r="11" spans="2:20" ht="30" customHeight="1">
      <c r="B11" s="59" t="s">
        <v>23</v>
      </c>
      <c r="C11" s="56" t="s">
        <v>87</v>
      </c>
      <c r="D11" s="56" t="s">
        <v>70</v>
      </c>
      <c r="E11" s="25">
        <v>16</v>
      </c>
      <c r="F11" s="25" t="s">
        <v>22</v>
      </c>
      <c r="G11" s="27">
        <v>21</v>
      </c>
      <c r="H11" s="25">
        <v>16</v>
      </c>
      <c r="I11" s="25" t="s">
        <v>22</v>
      </c>
      <c r="J11" s="27">
        <v>21</v>
      </c>
      <c r="K11" s="25"/>
      <c r="L11" s="25" t="s">
        <v>22</v>
      </c>
      <c r="M11" s="27"/>
      <c r="N11" s="28">
        <f>E11+H11+K11</f>
        <v>32</v>
      </c>
      <c r="O11" s="29">
        <f>G11+J11+M11</f>
        <v>42</v>
      </c>
      <c r="P11" s="30">
        <f>IF(E11&gt;G11,1,0)+IF(H11&gt;J11,1,0)+IF(K11&gt;M11,1,0)</f>
        <v>0</v>
      </c>
      <c r="Q11" s="25">
        <f>IF(E11&lt;G11,1,0)+IF(H11&lt;J11,1,0)+IF(K11&lt;M11,1,0)</f>
        <v>2</v>
      </c>
      <c r="R11" s="49">
        <f t="shared" si="0"/>
        <v>0</v>
      </c>
      <c r="S11" s="27">
        <f t="shared" si="0"/>
        <v>1</v>
      </c>
      <c r="T11" s="52"/>
    </row>
    <row r="12" spans="2:20" ht="30" customHeight="1">
      <c r="B12" s="59" t="s">
        <v>24</v>
      </c>
      <c r="C12" s="56" t="s">
        <v>44</v>
      </c>
      <c r="D12" s="56" t="s">
        <v>71</v>
      </c>
      <c r="E12" s="25">
        <v>10</v>
      </c>
      <c r="F12" s="25" t="s">
        <v>22</v>
      </c>
      <c r="G12" s="27">
        <v>21</v>
      </c>
      <c r="H12" s="25">
        <v>11</v>
      </c>
      <c r="I12" s="25" t="s">
        <v>22</v>
      </c>
      <c r="J12" s="27">
        <v>21</v>
      </c>
      <c r="K12" s="25"/>
      <c r="L12" s="25" t="s">
        <v>22</v>
      </c>
      <c r="M12" s="27"/>
      <c r="N12" s="28">
        <f>E12+H12+K12</f>
        <v>21</v>
      </c>
      <c r="O12" s="29">
        <f>G12+J12+M12</f>
        <v>42</v>
      </c>
      <c r="P12" s="30">
        <f>IF(E12&gt;G12,1,0)+IF(H12&gt;J12,1,0)+IF(K12&gt;M12,1,0)</f>
        <v>0</v>
      </c>
      <c r="Q12" s="25">
        <f>IF(E12&lt;G12,1,0)+IF(H12&lt;J12,1,0)+IF(K12&lt;M12,1,0)</f>
        <v>2</v>
      </c>
      <c r="R12" s="49">
        <f t="shared" si="0"/>
        <v>0</v>
      </c>
      <c r="S12" s="27">
        <f t="shared" si="0"/>
        <v>1</v>
      </c>
      <c r="T12" s="52"/>
    </row>
    <row r="13" spans="2:20" ht="30" customHeight="1" thickBot="1">
      <c r="B13" s="60" t="s">
        <v>14</v>
      </c>
      <c r="C13" s="58" t="s">
        <v>67</v>
      </c>
      <c r="D13" s="58" t="s">
        <v>72</v>
      </c>
      <c r="E13" s="31">
        <v>16</v>
      </c>
      <c r="F13" s="32" t="s">
        <v>22</v>
      </c>
      <c r="G13" s="33">
        <v>21</v>
      </c>
      <c r="H13" s="31">
        <v>9</v>
      </c>
      <c r="I13" s="32" t="s">
        <v>22</v>
      </c>
      <c r="J13" s="33">
        <v>21</v>
      </c>
      <c r="K13" s="31"/>
      <c r="L13" s="32" t="s">
        <v>22</v>
      </c>
      <c r="M13" s="33"/>
      <c r="N13" s="28">
        <f>E13+H13+K13</f>
        <v>25</v>
      </c>
      <c r="O13" s="29">
        <f>G13+J13+M13</f>
        <v>42</v>
      </c>
      <c r="P13" s="30">
        <f>IF(E13&gt;G13,1,0)+IF(H13&gt;J13,1,0)+IF(K13&gt;M13,1,0)</f>
        <v>0</v>
      </c>
      <c r="Q13" s="25">
        <f>IF(E13&lt;G13,1,0)+IF(H13&lt;J13,1,0)+IF(K13&lt;M13,1,0)</f>
        <v>2</v>
      </c>
      <c r="R13" s="50">
        <f t="shared" si="0"/>
        <v>0</v>
      </c>
      <c r="S13" s="27">
        <f t="shared" si="0"/>
        <v>1</v>
      </c>
      <c r="T13" s="53"/>
    </row>
    <row r="14" spans="2:20" ht="34.5" customHeight="1" thickBot="1">
      <c r="B14" s="34" t="s">
        <v>10</v>
      </c>
      <c r="C14" s="77" t="s">
        <v>45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151</v>
      </c>
      <c r="O14" s="36">
        <f t="shared" si="1"/>
        <v>222</v>
      </c>
      <c r="P14" s="35">
        <f t="shared" si="1"/>
        <v>1</v>
      </c>
      <c r="Q14" s="37">
        <f t="shared" si="1"/>
        <v>10</v>
      </c>
      <c r="R14" s="35">
        <f t="shared" si="1"/>
        <v>0</v>
      </c>
      <c r="S14" s="36">
        <f t="shared" si="1"/>
        <v>5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X14" sqref="X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30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93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83</v>
      </c>
      <c r="D9" s="57" t="s">
        <v>81</v>
      </c>
      <c r="E9" s="25">
        <v>10</v>
      </c>
      <c r="F9" s="26" t="s">
        <v>22</v>
      </c>
      <c r="G9" s="27">
        <v>21</v>
      </c>
      <c r="H9" s="25">
        <v>13</v>
      </c>
      <c r="I9" s="26" t="s">
        <v>22</v>
      </c>
      <c r="J9" s="27">
        <v>21</v>
      </c>
      <c r="K9" s="25"/>
      <c r="L9" s="26" t="s">
        <v>22</v>
      </c>
      <c r="M9" s="27"/>
      <c r="N9" s="28">
        <f>E9+H9+K9</f>
        <v>23</v>
      </c>
      <c r="O9" s="29">
        <f>G9+J9+M9</f>
        <v>42</v>
      </c>
      <c r="P9" s="30">
        <f>IF(E9&gt;G9,1,0)+IF(H9&gt;J9,1,0)+IF(K9&gt;M9,1,0)</f>
        <v>0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64</v>
      </c>
      <c r="D10" s="56" t="s">
        <v>82</v>
      </c>
      <c r="E10" s="25">
        <v>21</v>
      </c>
      <c r="F10" s="25" t="s">
        <v>22</v>
      </c>
      <c r="G10" s="27">
        <v>10</v>
      </c>
      <c r="H10" s="25">
        <v>21</v>
      </c>
      <c r="I10" s="25" t="s">
        <v>22</v>
      </c>
      <c r="J10" s="27">
        <v>6</v>
      </c>
      <c r="K10" s="25"/>
      <c r="L10" s="25" t="s">
        <v>22</v>
      </c>
      <c r="M10" s="27"/>
      <c r="N10" s="28">
        <f>E10+H10+K10</f>
        <v>42</v>
      </c>
      <c r="O10" s="29">
        <f>G10+J10+M10</f>
        <v>16</v>
      </c>
      <c r="P10" s="30">
        <f>IF(E10&gt;G10,1,0)+IF(H10&gt;J10,1,0)+IF(K10&gt;M10,1,0)</f>
        <v>2</v>
      </c>
      <c r="Q10" s="25">
        <f>IF(E10&lt;G10,1,0)+IF(H10&lt;J10,1,0)+IF(K10&lt;M10,1,0)</f>
        <v>0</v>
      </c>
      <c r="R10" s="49">
        <f t="shared" si="0"/>
        <v>1</v>
      </c>
      <c r="S10" s="27">
        <f t="shared" si="0"/>
        <v>0</v>
      </c>
      <c r="T10" s="52"/>
    </row>
    <row r="11" spans="2:20" ht="30" customHeight="1">
      <c r="B11" s="59" t="s">
        <v>23</v>
      </c>
      <c r="C11" s="56" t="s">
        <v>85</v>
      </c>
      <c r="D11" s="56" t="s">
        <v>52</v>
      </c>
      <c r="E11" s="25">
        <v>7</v>
      </c>
      <c r="F11" s="25" t="s">
        <v>22</v>
      </c>
      <c r="G11" s="27">
        <v>21</v>
      </c>
      <c r="H11" s="25">
        <v>9</v>
      </c>
      <c r="I11" s="25" t="s">
        <v>22</v>
      </c>
      <c r="J11" s="27">
        <v>21</v>
      </c>
      <c r="K11" s="25"/>
      <c r="L11" s="25" t="s">
        <v>22</v>
      </c>
      <c r="M11" s="27"/>
      <c r="N11" s="28">
        <f>E11+H11+K11</f>
        <v>16</v>
      </c>
      <c r="O11" s="29">
        <f>G11+J11+M11</f>
        <v>42</v>
      </c>
      <c r="P11" s="30">
        <f>IF(E11&gt;G11,1,0)+IF(H11&gt;J11,1,0)+IF(K11&gt;M11,1,0)</f>
        <v>0</v>
      </c>
      <c r="Q11" s="25">
        <f>IF(E11&lt;G11,1,0)+IF(H11&lt;J11,1,0)+IF(K11&lt;M11,1,0)</f>
        <v>2</v>
      </c>
      <c r="R11" s="49">
        <f t="shared" si="0"/>
        <v>0</v>
      </c>
      <c r="S11" s="27">
        <f t="shared" si="0"/>
        <v>1</v>
      </c>
      <c r="T11" s="52"/>
    </row>
    <row r="12" spans="2:20" ht="30" customHeight="1">
      <c r="B12" s="59" t="s">
        <v>24</v>
      </c>
      <c r="C12" s="56" t="s">
        <v>66</v>
      </c>
      <c r="D12" s="56" t="s">
        <v>54</v>
      </c>
      <c r="E12" s="25">
        <v>21</v>
      </c>
      <c r="F12" s="25" t="s">
        <v>22</v>
      </c>
      <c r="G12" s="27">
        <v>12</v>
      </c>
      <c r="H12" s="25">
        <v>21</v>
      </c>
      <c r="I12" s="25" t="s">
        <v>22</v>
      </c>
      <c r="J12" s="27">
        <v>3</v>
      </c>
      <c r="K12" s="25"/>
      <c r="L12" s="25" t="s">
        <v>22</v>
      </c>
      <c r="M12" s="27"/>
      <c r="N12" s="28">
        <f>E12+H12+K12</f>
        <v>42</v>
      </c>
      <c r="O12" s="29">
        <f>G12+J12+M12</f>
        <v>15</v>
      </c>
      <c r="P12" s="30">
        <f>IF(E12&gt;G12,1,0)+IF(H12&gt;J12,1,0)+IF(K12&gt;M12,1,0)</f>
        <v>2</v>
      </c>
      <c r="Q12" s="25">
        <f>IF(E12&lt;G12,1,0)+IF(H12&lt;J12,1,0)+IF(K12&lt;M12,1,0)</f>
        <v>0</v>
      </c>
      <c r="R12" s="49">
        <f t="shared" si="0"/>
        <v>1</v>
      </c>
      <c r="S12" s="27">
        <f t="shared" si="0"/>
        <v>0</v>
      </c>
      <c r="T12" s="52"/>
    </row>
    <row r="13" spans="2:20" ht="30" customHeight="1" thickBot="1">
      <c r="B13" s="60" t="s">
        <v>14</v>
      </c>
      <c r="C13" s="58" t="s">
        <v>43</v>
      </c>
      <c r="D13" s="58" t="s">
        <v>56</v>
      </c>
      <c r="E13" s="31">
        <v>10</v>
      </c>
      <c r="F13" s="32" t="s">
        <v>22</v>
      </c>
      <c r="G13" s="33">
        <v>21</v>
      </c>
      <c r="H13" s="31">
        <v>13</v>
      </c>
      <c r="I13" s="32" t="s">
        <v>22</v>
      </c>
      <c r="J13" s="33">
        <v>21</v>
      </c>
      <c r="K13" s="31"/>
      <c r="L13" s="32" t="s">
        <v>22</v>
      </c>
      <c r="M13" s="33"/>
      <c r="N13" s="28">
        <f>E13+H13+K13</f>
        <v>23</v>
      </c>
      <c r="O13" s="29">
        <f>G13+J13+M13</f>
        <v>42</v>
      </c>
      <c r="P13" s="30">
        <f>IF(E13&gt;G13,1,0)+IF(H13&gt;J13,1,0)+IF(K13&gt;M13,1,0)</f>
        <v>0</v>
      </c>
      <c r="Q13" s="25">
        <f>IF(E13&lt;G13,1,0)+IF(H13&lt;J13,1,0)+IF(K13&lt;M13,1,0)</f>
        <v>2</v>
      </c>
      <c r="R13" s="50">
        <f t="shared" si="0"/>
        <v>0</v>
      </c>
      <c r="S13" s="27">
        <f t="shared" si="0"/>
        <v>1</v>
      </c>
      <c r="T13" s="53"/>
    </row>
    <row r="14" spans="2:20" ht="34.5" customHeight="1" thickBot="1">
      <c r="B14" s="34" t="s">
        <v>10</v>
      </c>
      <c r="C14" s="77" t="s">
        <v>46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146</v>
      </c>
      <c r="O14" s="36">
        <f t="shared" si="1"/>
        <v>157</v>
      </c>
      <c r="P14" s="35">
        <f t="shared" si="1"/>
        <v>4</v>
      </c>
      <c r="Q14" s="37">
        <f t="shared" si="1"/>
        <v>6</v>
      </c>
      <c r="R14" s="35">
        <f t="shared" si="1"/>
        <v>2</v>
      </c>
      <c r="S14" s="36">
        <f t="shared" si="1"/>
        <v>3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X14" sqref="X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29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93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58</v>
      </c>
      <c r="D9" s="57" t="s">
        <v>88</v>
      </c>
      <c r="E9" s="25">
        <v>21</v>
      </c>
      <c r="F9" s="26" t="s">
        <v>22</v>
      </c>
      <c r="G9" s="27">
        <v>12</v>
      </c>
      <c r="H9" s="25">
        <v>15</v>
      </c>
      <c r="I9" s="26" t="s">
        <v>22</v>
      </c>
      <c r="J9" s="27">
        <v>21</v>
      </c>
      <c r="K9" s="25">
        <v>21</v>
      </c>
      <c r="L9" s="26" t="s">
        <v>22</v>
      </c>
      <c r="M9" s="27">
        <v>18</v>
      </c>
      <c r="N9" s="28">
        <f>E9+H9+K9</f>
        <v>57</v>
      </c>
      <c r="O9" s="29">
        <f>G9+J9+M9</f>
        <v>51</v>
      </c>
      <c r="P9" s="30">
        <f>IF(E9&gt;G9,1,0)+IF(H9&gt;J9,1,0)+IF(K9&gt;M9,1,0)</f>
        <v>2</v>
      </c>
      <c r="Q9" s="25">
        <f>IF(E9&lt;G9,1,0)+IF(H9&lt;J9,1,0)+IF(K9&lt;M9,1,0)</f>
        <v>1</v>
      </c>
      <c r="R9" s="48">
        <f aca="true" t="shared" si="0" ref="R9:S13">IF(P9=2,1,0)</f>
        <v>1</v>
      </c>
      <c r="S9" s="27">
        <f t="shared" si="0"/>
        <v>0</v>
      </c>
      <c r="T9" s="52"/>
    </row>
    <row r="10" spans="2:20" ht="30" customHeight="1">
      <c r="B10" s="59" t="s">
        <v>26</v>
      </c>
      <c r="C10" s="56" t="s">
        <v>59</v>
      </c>
      <c r="D10" s="56" t="s">
        <v>89</v>
      </c>
      <c r="E10" s="25">
        <v>11</v>
      </c>
      <c r="F10" s="25" t="s">
        <v>22</v>
      </c>
      <c r="G10" s="27">
        <v>21</v>
      </c>
      <c r="H10" s="25">
        <v>12</v>
      </c>
      <c r="I10" s="25" t="s">
        <v>22</v>
      </c>
      <c r="J10" s="27">
        <v>21</v>
      </c>
      <c r="K10" s="25"/>
      <c r="L10" s="25" t="s">
        <v>22</v>
      </c>
      <c r="M10" s="27"/>
      <c r="N10" s="28">
        <f>E10+H10+K10</f>
        <v>23</v>
      </c>
      <c r="O10" s="29">
        <f>G10+J10+M10</f>
        <v>42</v>
      </c>
      <c r="P10" s="30">
        <f>IF(E10&gt;G10,1,0)+IF(H10&gt;J10,1,0)+IF(K10&gt;M10,1,0)</f>
        <v>0</v>
      </c>
      <c r="Q10" s="25">
        <f>IF(E10&lt;G10,1,0)+IF(H10&lt;J10,1,0)+IF(K10&lt;M10,1,0)</f>
        <v>2</v>
      </c>
      <c r="R10" s="49">
        <f t="shared" si="0"/>
        <v>0</v>
      </c>
      <c r="S10" s="27">
        <f t="shared" si="0"/>
        <v>1</v>
      </c>
      <c r="T10" s="52"/>
    </row>
    <row r="11" spans="2:20" ht="30" customHeight="1">
      <c r="B11" s="59" t="s">
        <v>23</v>
      </c>
      <c r="C11" s="56" t="s">
        <v>39</v>
      </c>
      <c r="D11" s="56" t="s">
        <v>70</v>
      </c>
      <c r="E11" s="25">
        <v>21</v>
      </c>
      <c r="F11" s="25" t="s">
        <v>22</v>
      </c>
      <c r="G11" s="27">
        <v>8</v>
      </c>
      <c r="H11" s="25">
        <v>21</v>
      </c>
      <c r="I11" s="25" t="s">
        <v>22</v>
      </c>
      <c r="J11" s="27">
        <v>13</v>
      </c>
      <c r="K11" s="25"/>
      <c r="L11" s="25" t="s">
        <v>22</v>
      </c>
      <c r="M11" s="27"/>
      <c r="N11" s="28">
        <f>E11+H11+K11</f>
        <v>42</v>
      </c>
      <c r="O11" s="29">
        <f>G11+J11+M11</f>
        <v>21</v>
      </c>
      <c r="P11" s="30">
        <f>IF(E11&gt;G11,1,0)+IF(H11&gt;J11,1,0)+IF(K11&gt;M11,1,0)</f>
        <v>2</v>
      </c>
      <c r="Q11" s="25">
        <f>IF(E11&lt;G11,1,0)+IF(H11&lt;J11,1,0)+IF(K11&lt;M11,1,0)</f>
        <v>0</v>
      </c>
      <c r="R11" s="49">
        <f t="shared" si="0"/>
        <v>1</v>
      </c>
      <c r="S11" s="27">
        <f t="shared" si="0"/>
        <v>0</v>
      </c>
      <c r="T11" s="52"/>
    </row>
    <row r="12" spans="2:20" ht="30" customHeight="1">
      <c r="B12" s="59" t="s">
        <v>24</v>
      </c>
      <c r="C12" s="56" t="s">
        <v>41</v>
      </c>
      <c r="D12" s="56" t="s">
        <v>71</v>
      </c>
      <c r="E12" s="25">
        <v>16</v>
      </c>
      <c r="F12" s="25" t="s">
        <v>22</v>
      </c>
      <c r="G12" s="27">
        <v>21</v>
      </c>
      <c r="H12" s="25">
        <v>11</v>
      </c>
      <c r="I12" s="25" t="s">
        <v>22</v>
      </c>
      <c r="J12" s="27">
        <v>21</v>
      </c>
      <c r="K12" s="25"/>
      <c r="L12" s="25" t="s">
        <v>22</v>
      </c>
      <c r="M12" s="27"/>
      <c r="N12" s="28">
        <f>E12+H12+K12</f>
        <v>27</v>
      </c>
      <c r="O12" s="29">
        <f>G12+J12+M12</f>
        <v>42</v>
      </c>
      <c r="P12" s="30">
        <f>IF(E12&gt;G12,1,0)+IF(H12&gt;J12,1,0)+IF(K12&gt;M12,1,0)</f>
        <v>0</v>
      </c>
      <c r="Q12" s="25">
        <f>IF(E12&lt;G12,1,0)+IF(H12&lt;J12,1,0)+IF(K12&lt;M12,1,0)</f>
        <v>2</v>
      </c>
      <c r="R12" s="49">
        <f t="shared" si="0"/>
        <v>0</v>
      </c>
      <c r="S12" s="27">
        <f t="shared" si="0"/>
        <v>1</v>
      </c>
      <c r="T12" s="52"/>
    </row>
    <row r="13" spans="2:20" ht="30" customHeight="1" thickBot="1">
      <c r="B13" s="60" t="s">
        <v>14</v>
      </c>
      <c r="C13" s="58" t="s">
        <v>97</v>
      </c>
      <c r="D13" s="58" t="s">
        <v>90</v>
      </c>
      <c r="E13" s="31">
        <v>20</v>
      </c>
      <c r="F13" s="32" t="s">
        <v>22</v>
      </c>
      <c r="G13" s="33">
        <v>5</v>
      </c>
      <c r="H13" s="31">
        <v>21</v>
      </c>
      <c r="I13" s="32" t="s">
        <v>22</v>
      </c>
      <c r="J13" s="33">
        <v>13</v>
      </c>
      <c r="K13" s="31"/>
      <c r="L13" s="32" t="s">
        <v>22</v>
      </c>
      <c r="M13" s="33"/>
      <c r="N13" s="28">
        <f>E13+H13+K13</f>
        <v>41</v>
      </c>
      <c r="O13" s="29">
        <f>G13+J13+M13</f>
        <v>18</v>
      </c>
      <c r="P13" s="30">
        <f>IF(E13&gt;G13,1,0)+IF(H13&gt;J13,1,0)+IF(K13&gt;M13,1,0)</f>
        <v>2</v>
      </c>
      <c r="Q13" s="25">
        <f>IF(E13&lt;G13,1,0)+IF(H13&lt;J13,1,0)+IF(K13&lt;M13,1,0)</f>
        <v>0</v>
      </c>
      <c r="R13" s="50">
        <f t="shared" si="0"/>
        <v>1</v>
      </c>
      <c r="S13" s="27">
        <f t="shared" si="0"/>
        <v>0</v>
      </c>
      <c r="T13" s="53"/>
    </row>
    <row r="14" spans="2:20" ht="34.5" customHeight="1" thickBot="1">
      <c r="B14" s="34" t="s">
        <v>10</v>
      </c>
      <c r="C14" s="77" t="s">
        <v>29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190</v>
      </c>
      <c r="O14" s="36">
        <f t="shared" si="1"/>
        <v>174</v>
      </c>
      <c r="P14" s="35">
        <f t="shared" si="1"/>
        <v>6</v>
      </c>
      <c r="Q14" s="37">
        <f t="shared" si="1"/>
        <v>5</v>
      </c>
      <c r="R14" s="35">
        <f t="shared" si="1"/>
        <v>3</v>
      </c>
      <c r="S14" s="36">
        <f t="shared" si="1"/>
        <v>2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X12" sqref="X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29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30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8" t="s">
        <v>34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35</v>
      </c>
      <c r="D9" s="57" t="s">
        <v>36</v>
      </c>
      <c r="E9" s="25">
        <v>21</v>
      </c>
      <c r="F9" s="26" t="s">
        <v>22</v>
      </c>
      <c r="G9" s="27">
        <v>13</v>
      </c>
      <c r="H9" s="25">
        <v>21</v>
      </c>
      <c r="I9" s="26" t="s">
        <v>22</v>
      </c>
      <c r="J9" s="27">
        <v>9</v>
      </c>
      <c r="K9" s="25"/>
      <c r="L9" s="26" t="s">
        <v>22</v>
      </c>
      <c r="M9" s="27"/>
      <c r="N9" s="28">
        <f>E9+H9+K9</f>
        <v>42</v>
      </c>
      <c r="O9" s="29">
        <f>G9+J9+M9</f>
        <v>22</v>
      </c>
      <c r="P9" s="30">
        <f>IF(E9&gt;G9,1,0)+IF(H9&gt;J9,1,0)+IF(K9&gt;M9,1,0)</f>
        <v>2</v>
      </c>
      <c r="Q9" s="25">
        <f>IF(E9&lt;G9,1,0)+IF(H9&lt;J9,1,0)+IF(K9&lt;M9,1,0)</f>
        <v>0</v>
      </c>
      <c r="R9" s="48">
        <f aca="true" t="shared" si="0" ref="R9:S13">IF(P9=2,1,0)</f>
        <v>1</v>
      </c>
      <c r="S9" s="27">
        <f t="shared" si="0"/>
        <v>0</v>
      </c>
      <c r="T9" s="52"/>
    </row>
    <row r="10" spans="2:20" ht="30" customHeight="1">
      <c r="B10" s="59" t="s">
        <v>26</v>
      </c>
      <c r="C10" s="56" t="s">
        <v>37</v>
      </c>
      <c r="D10" s="56" t="s">
        <v>38</v>
      </c>
      <c r="E10" s="25">
        <v>17</v>
      </c>
      <c r="F10" s="25" t="s">
        <v>22</v>
      </c>
      <c r="G10" s="27">
        <v>21</v>
      </c>
      <c r="H10" s="25">
        <v>6</v>
      </c>
      <c r="I10" s="25" t="s">
        <v>22</v>
      </c>
      <c r="J10" s="27">
        <v>21</v>
      </c>
      <c r="K10" s="25"/>
      <c r="L10" s="25" t="s">
        <v>22</v>
      </c>
      <c r="M10" s="27"/>
      <c r="N10" s="28">
        <f>E10+H10+K10</f>
        <v>23</v>
      </c>
      <c r="O10" s="29">
        <f>G10+J10+M10</f>
        <v>42</v>
      </c>
      <c r="P10" s="30">
        <f>IF(E10&gt;G10,1,0)+IF(H10&gt;J10,1,0)+IF(K10&gt;M10,1,0)</f>
        <v>0</v>
      </c>
      <c r="Q10" s="25">
        <f>IF(E10&lt;G10,1,0)+IF(H10&lt;J10,1,0)+IF(K10&lt;M10,1,0)</f>
        <v>2</v>
      </c>
      <c r="R10" s="49">
        <f t="shared" si="0"/>
        <v>0</v>
      </c>
      <c r="S10" s="27">
        <f t="shared" si="0"/>
        <v>1</v>
      </c>
      <c r="T10" s="52"/>
    </row>
    <row r="11" spans="2:20" ht="30" customHeight="1">
      <c r="B11" s="59" t="s">
        <v>23</v>
      </c>
      <c r="C11" s="56" t="s">
        <v>39</v>
      </c>
      <c r="D11" s="56" t="s">
        <v>40</v>
      </c>
      <c r="E11" s="25">
        <v>21</v>
      </c>
      <c r="F11" s="25" t="s">
        <v>22</v>
      </c>
      <c r="G11" s="27">
        <v>5</v>
      </c>
      <c r="H11" s="25">
        <v>21</v>
      </c>
      <c r="I11" s="25" t="s">
        <v>22</v>
      </c>
      <c r="J11" s="27">
        <v>8</v>
      </c>
      <c r="K11" s="25"/>
      <c r="L11" s="25" t="s">
        <v>22</v>
      </c>
      <c r="M11" s="27"/>
      <c r="N11" s="28">
        <f>E11+H11+K11</f>
        <v>42</v>
      </c>
      <c r="O11" s="29">
        <f>G11+J11+M11</f>
        <v>13</v>
      </c>
      <c r="P11" s="30">
        <f>IF(E11&gt;G11,1,0)+IF(H11&gt;J11,1,0)+IF(K11&gt;M11,1,0)</f>
        <v>2</v>
      </c>
      <c r="Q11" s="25">
        <f>IF(E11&lt;G11,1,0)+IF(H11&lt;J11,1,0)+IF(K11&lt;M11,1,0)</f>
        <v>0</v>
      </c>
      <c r="R11" s="49">
        <f t="shared" si="0"/>
        <v>1</v>
      </c>
      <c r="S11" s="27">
        <f t="shared" si="0"/>
        <v>0</v>
      </c>
      <c r="T11" s="52"/>
    </row>
    <row r="12" spans="2:20" ht="30" customHeight="1">
      <c r="B12" s="59" t="s">
        <v>24</v>
      </c>
      <c r="C12" s="56" t="s">
        <v>41</v>
      </c>
      <c r="D12" s="56" t="s">
        <v>44</v>
      </c>
      <c r="E12" s="25">
        <v>21</v>
      </c>
      <c r="F12" s="25" t="s">
        <v>22</v>
      </c>
      <c r="G12" s="27">
        <v>14</v>
      </c>
      <c r="H12" s="25">
        <v>15</v>
      </c>
      <c r="I12" s="25" t="s">
        <v>22</v>
      </c>
      <c r="J12" s="27">
        <v>21</v>
      </c>
      <c r="K12" s="25">
        <v>21</v>
      </c>
      <c r="L12" s="25" t="s">
        <v>22</v>
      </c>
      <c r="M12" s="27">
        <v>19</v>
      </c>
      <c r="N12" s="28">
        <f>E12+H12+K12</f>
        <v>57</v>
      </c>
      <c r="O12" s="29">
        <f>G12+J12+M12</f>
        <v>54</v>
      </c>
      <c r="P12" s="30">
        <f>IF(E12&gt;G12,1,0)+IF(H12&gt;J12,1,0)+IF(K12&gt;M12,1,0)</f>
        <v>2</v>
      </c>
      <c r="Q12" s="25">
        <f>IF(E12&lt;G12,1,0)+IF(H12&lt;J12,1,0)+IF(K12&lt;M12,1,0)</f>
        <v>1</v>
      </c>
      <c r="R12" s="49">
        <f t="shared" si="0"/>
        <v>1</v>
      </c>
      <c r="S12" s="27">
        <f t="shared" si="0"/>
        <v>0</v>
      </c>
      <c r="T12" s="52"/>
    </row>
    <row r="13" spans="2:20" ht="30" customHeight="1" thickBot="1">
      <c r="B13" s="60" t="s">
        <v>14</v>
      </c>
      <c r="C13" s="58" t="s">
        <v>42</v>
      </c>
      <c r="D13" s="58" t="s">
        <v>43</v>
      </c>
      <c r="E13" s="31">
        <v>21</v>
      </c>
      <c r="F13" s="32" t="s">
        <v>22</v>
      </c>
      <c r="G13" s="33">
        <v>5</v>
      </c>
      <c r="H13" s="31">
        <v>21</v>
      </c>
      <c r="I13" s="32" t="s">
        <v>22</v>
      </c>
      <c r="J13" s="33">
        <v>11</v>
      </c>
      <c r="K13" s="31"/>
      <c r="L13" s="32" t="s">
        <v>22</v>
      </c>
      <c r="M13" s="33"/>
      <c r="N13" s="28">
        <f>E13+H13+K13</f>
        <v>42</v>
      </c>
      <c r="O13" s="29">
        <f>G13+J13+M13</f>
        <v>16</v>
      </c>
      <c r="P13" s="30">
        <f>IF(E13&gt;G13,1,0)+IF(H13&gt;J13,1,0)+IF(K13&gt;M13,1,0)</f>
        <v>2</v>
      </c>
      <c r="Q13" s="25">
        <f>IF(E13&lt;G13,1,0)+IF(H13&lt;J13,1,0)+IF(K13&lt;M13,1,0)</f>
        <v>0</v>
      </c>
      <c r="R13" s="50">
        <f t="shared" si="0"/>
        <v>1</v>
      </c>
      <c r="S13" s="27">
        <f t="shared" si="0"/>
        <v>0</v>
      </c>
      <c r="T13" s="53"/>
    </row>
    <row r="14" spans="2:20" ht="34.5" customHeight="1" thickBot="1">
      <c r="B14" s="34" t="s">
        <v>10</v>
      </c>
      <c r="C14" s="77" t="s">
        <v>77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206</v>
      </c>
      <c r="O14" s="36">
        <f t="shared" si="1"/>
        <v>147</v>
      </c>
      <c r="P14" s="35">
        <f t="shared" si="1"/>
        <v>8</v>
      </c>
      <c r="Q14" s="37">
        <f t="shared" si="1"/>
        <v>3</v>
      </c>
      <c r="R14" s="35">
        <f t="shared" si="1"/>
        <v>4</v>
      </c>
      <c r="S14" s="36">
        <f t="shared" si="1"/>
        <v>1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C14" sqref="C14:M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45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34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47</v>
      </c>
      <c r="D9" s="57" t="s">
        <v>48</v>
      </c>
      <c r="E9" s="25">
        <v>15</v>
      </c>
      <c r="F9" s="26" t="s">
        <v>22</v>
      </c>
      <c r="G9" s="27">
        <v>21</v>
      </c>
      <c r="H9" s="25">
        <v>9</v>
      </c>
      <c r="I9" s="26" t="s">
        <v>22</v>
      </c>
      <c r="J9" s="27">
        <v>21</v>
      </c>
      <c r="K9" s="25"/>
      <c r="L9" s="26" t="s">
        <v>22</v>
      </c>
      <c r="M9" s="27"/>
      <c r="N9" s="28">
        <f>E9+H9+K9</f>
        <v>24</v>
      </c>
      <c r="O9" s="29">
        <f>G9+J9+M9</f>
        <v>42</v>
      </c>
      <c r="P9" s="30">
        <f>IF(E9&gt;G9,1,0)+IF(H9&gt;J9,1,0)+IF(K9&gt;M9,1,0)</f>
        <v>0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49</v>
      </c>
      <c r="D10" s="56" t="s">
        <v>50</v>
      </c>
      <c r="E10" s="25">
        <v>21</v>
      </c>
      <c r="F10" s="25" t="s">
        <v>22</v>
      </c>
      <c r="G10" s="27">
        <v>3</v>
      </c>
      <c r="H10" s="25">
        <v>21</v>
      </c>
      <c r="I10" s="25" t="s">
        <v>22</v>
      </c>
      <c r="J10" s="27">
        <v>6</v>
      </c>
      <c r="K10" s="25"/>
      <c r="L10" s="25" t="s">
        <v>22</v>
      </c>
      <c r="M10" s="27"/>
      <c r="N10" s="28">
        <f>E10+H10+K10</f>
        <v>42</v>
      </c>
      <c r="O10" s="29">
        <f>G10+J10+M10</f>
        <v>9</v>
      </c>
      <c r="P10" s="30">
        <f>IF(E10&gt;G10,1,0)+IF(H10&gt;J10,1,0)+IF(K10&gt;M10,1,0)</f>
        <v>2</v>
      </c>
      <c r="Q10" s="25">
        <f>IF(E10&lt;G10,1,0)+IF(H10&lt;J10,1,0)+IF(K10&lt;M10,1,0)</f>
        <v>0</v>
      </c>
      <c r="R10" s="49">
        <f t="shared" si="0"/>
        <v>1</v>
      </c>
      <c r="S10" s="27">
        <f t="shared" si="0"/>
        <v>0</v>
      </c>
      <c r="T10" s="52"/>
    </row>
    <row r="11" spans="2:20" ht="30" customHeight="1">
      <c r="B11" s="59" t="s">
        <v>23</v>
      </c>
      <c r="C11" s="56" t="s">
        <v>51</v>
      </c>
      <c r="D11" s="56" t="s">
        <v>52</v>
      </c>
      <c r="E11" s="25">
        <v>18</v>
      </c>
      <c r="F11" s="25" t="s">
        <v>22</v>
      </c>
      <c r="G11" s="27">
        <v>21</v>
      </c>
      <c r="H11" s="25">
        <v>14</v>
      </c>
      <c r="I11" s="25" t="s">
        <v>22</v>
      </c>
      <c r="J11" s="27">
        <v>21</v>
      </c>
      <c r="K11" s="25"/>
      <c r="L11" s="25" t="s">
        <v>22</v>
      </c>
      <c r="M11" s="27"/>
      <c r="N11" s="28">
        <f>E11+H11+K11</f>
        <v>32</v>
      </c>
      <c r="O11" s="29">
        <f>G11+J11+M11</f>
        <v>42</v>
      </c>
      <c r="P11" s="30">
        <f>IF(E11&gt;G11,1,0)+IF(H11&gt;J11,1,0)+IF(K11&gt;M11,1,0)</f>
        <v>0</v>
      </c>
      <c r="Q11" s="25">
        <f>IF(E11&lt;G11,1,0)+IF(H11&lt;J11,1,0)+IF(K11&lt;M11,1,0)</f>
        <v>2</v>
      </c>
      <c r="R11" s="49">
        <f t="shared" si="0"/>
        <v>0</v>
      </c>
      <c r="S11" s="27">
        <f t="shared" si="0"/>
        <v>1</v>
      </c>
      <c r="T11" s="52"/>
    </row>
    <row r="12" spans="2:20" ht="30" customHeight="1">
      <c r="B12" s="59" t="s">
        <v>24</v>
      </c>
      <c r="C12" s="56" t="s">
        <v>53</v>
      </c>
      <c r="D12" s="56" t="s">
        <v>54</v>
      </c>
      <c r="E12" s="25">
        <v>21</v>
      </c>
      <c r="F12" s="25" t="s">
        <v>22</v>
      </c>
      <c r="G12" s="27">
        <v>8</v>
      </c>
      <c r="H12" s="25">
        <v>21</v>
      </c>
      <c r="I12" s="25" t="s">
        <v>22</v>
      </c>
      <c r="J12" s="27">
        <v>3</v>
      </c>
      <c r="K12" s="25"/>
      <c r="L12" s="25" t="s">
        <v>22</v>
      </c>
      <c r="M12" s="27"/>
      <c r="N12" s="28">
        <f>E12+H12+K12</f>
        <v>42</v>
      </c>
      <c r="O12" s="29">
        <f>G12+J12+M12</f>
        <v>11</v>
      </c>
      <c r="P12" s="30">
        <f>IF(E12&gt;G12,1,0)+IF(H12&gt;J12,1,0)+IF(K12&gt;M12,1,0)</f>
        <v>2</v>
      </c>
      <c r="Q12" s="25">
        <f>IF(E12&lt;G12,1,0)+IF(H12&lt;J12,1,0)+IF(K12&lt;M12,1,0)</f>
        <v>0</v>
      </c>
      <c r="R12" s="49">
        <f t="shared" si="0"/>
        <v>1</v>
      </c>
      <c r="S12" s="27">
        <f t="shared" si="0"/>
        <v>0</v>
      </c>
      <c r="T12" s="52"/>
    </row>
    <row r="13" spans="2:20" ht="30" customHeight="1" thickBot="1">
      <c r="B13" s="60" t="s">
        <v>14</v>
      </c>
      <c r="C13" s="58" t="s">
        <v>55</v>
      </c>
      <c r="D13" s="58" t="s">
        <v>56</v>
      </c>
      <c r="E13" s="31">
        <v>21</v>
      </c>
      <c r="F13" s="32" t="s">
        <v>22</v>
      </c>
      <c r="G13" s="33">
        <v>7</v>
      </c>
      <c r="H13" s="31">
        <v>21</v>
      </c>
      <c r="I13" s="32" t="s">
        <v>22</v>
      </c>
      <c r="J13" s="33">
        <v>5</v>
      </c>
      <c r="K13" s="31"/>
      <c r="L13" s="32" t="s">
        <v>22</v>
      </c>
      <c r="M13" s="33"/>
      <c r="N13" s="28">
        <f>E13+H13+K13</f>
        <v>42</v>
      </c>
      <c r="O13" s="29">
        <f>G13+J13+M13</f>
        <v>12</v>
      </c>
      <c r="P13" s="30">
        <f>IF(E13&gt;G13,1,0)+IF(H13&gt;J13,1,0)+IF(K13&gt;M13,1,0)</f>
        <v>2</v>
      </c>
      <c r="Q13" s="25">
        <f>IF(E13&lt;G13,1,0)+IF(H13&lt;J13,1,0)+IF(K13&lt;M13,1,0)</f>
        <v>0</v>
      </c>
      <c r="R13" s="50">
        <f t="shared" si="0"/>
        <v>1</v>
      </c>
      <c r="S13" s="27">
        <f t="shared" si="0"/>
        <v>0</v>
      </c>
      <c r="T13" s="53"/>
    </row>
    <row r="14" spans="2:20" ht="34.5" customHeight="1" thickBot="1">
      <c r="B14" s="34" t="s">
        <v>10</v>
      </c>
      <c r="C14" s="77" t="s">
        <v>45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182</v>
      </c>
      <c r="O14" s="36">
        <f t="shared" si="1"/>
        <v>116</v>
      </c>
      <c r="P14" s="35">
        <f t="shared" si="1"/>
        <v>6</v>
      </c>
      <c r="Q14" s="37">
        <f t="shared" si="1"/>
        <v>4</v>
      </c>
      <c r="R14" s="35">
        <f t="shared" si="1"/>
        <v>3</v>
      </c>
      <c r="S14" s="36">
        <f t="shared" si="1"/>
        <v>2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W11" sqref="W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57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34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58</v>
      </c>
      <c r="D9" s="57" t="s">
        <v>73</v>
      </c>
      <c r="E9" s="25">
        <v>10</v>
      </c>
      <c r="F9" s="26" t="s">
        <v>22</v>
      </c>
      <c r="G9" s="27">
        <v>21</v>
      </c>
      <c r="H9" s="25">
        <v>15</v>
      </c>
      <c r="I9" s="26" t="s">
        <v>22</v>
      </c>
      <c r="J9" s="27">
        <v>21</v>
      </c>
      <c r="K9" s="25"/>
      <c r="L9" s="26" t="s">
        <v>22</v>
      </c>
      <c r="M9" s="27"/>
      <c r="N9" s="28">
        <f>E9+H9+K9</f>
        <v>25</v>
      </c>
      <c r="O9" s="29">
        <f>G9+J9+M9</f>
        <v>42</v>
      </c>
      <c r="P9" s="30">
        <f>IF(E9&gt;G9,1,0)+IF(H9&gt;J9,1,0)+IF(K9&gt;M9,1,0)</f>
        <v>0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59</v>
      </c>
      <c r="D10" s="56" t="s">
        <v>74</v>
      </c>
      <c r="E10" s="25">
        <v>21</v>
      </c>
      <c r="F10" s="25" t="s">
        <v>22</v>
      </c>
      <c r="G10" s="27">
        <v>4</v>
      </c>
      <c r="H10" s="25">
        <v>21</v>
      </c>
      <c r="I10" s="25" t="s">
        <v>22</v>
      </c>
      <c r="J10" s="27">
        <v>6</v>
      </c>
      <c r="K10" s="25"/>
      <c r="L10" s="25" t="s">
        <v>22</v>
      </c>
      <c r="M10" s="27"/>
      <c r="N10" s="28">
        <f>E10+H10+K10</f>
        <v>42</v>
      </c>
      <c r="O10" s="29">
        <f>G10+J10+M10</f>
        <v>10</v>
      </c>
      <c r="P10" s="30">
        <f>IF(E10&gt;G10,1,0)+IF(H10&gt;J10,1,0)+IF(K10&gt;M10,1,0)</f>
        <v>2</v>
      </c>
      <c r="Q10" s="25">
        <f>IF(E10&lt;G10,1,0)+IF(H10&lt;J10,1,0)+IF(K10&lt;M10,1,0)</f>
        <v>0</v>
      </c>
      <c r="R10" s="49">
        <f t="shared" si="0"/>
        <v>1</v>
      </c>
      <c r="S10" s="27">
        <f t="shared" si="0"/>
        <v>0</v>
      </c>
      <c r="T10" s="52"/>
    </row>
    <row r="11" spans="2:20" ht="30" customHeight="1">
      <c r="B11" s="59" t="s">
        <v>23</v>
      </c>
      <c r="C11" s="56" t="s">
        <v>39</v>
      </c>
      <c r="D11" s="56" t="s">
        <v>75</v>
      </c>
      <c r="E11" s="25">
        <v>21</v>
      </c>
      <c r="F11" s="25" t="s">
        <v>22</v>
      </c>
      <c r="G11" s="27">
        <v>11</v>
      </c>
      <c r="H11" s="25">
        <v>21</v>
      </c>
      <c r="I11" s="25" t="s">
        <v>22</v>
      </c>
      <c r="J11" s="27">
        <v>16</v>
      </c>
      <c r="K11" s="25"/>
      <c r="L11" s="25" t="s">
        <v>22</v>
      </c>
      <c r="M11" s="27"/>
      <c r="N11" s="28">
        <f>E11+H11+K11</f>
        <v>42</v>
      </c>
      <c r="O11" s="29">
        <f>G11+J11+M11</f>
        <v>27</v>
      </c>
      <c r="P11" s="30">
        <f>IF(E11&gt;G11,1,0)+IF(H11&gt;J11,1,0)+IF(K11&gt;M11,1,0)</f>
        <v>2</v>
      </c>
      <c r="Q11" s="25">
        <f>IF(E11&lt;G11,1,0)+IF(H11&lt;J11,1,0)+IF(K11&lt;M11,1,0)</f>
        <v>0</v>
      </c>
      <c r="R11" s="49">
        <f t="shared" si="0"/>
        <v>1</v>
      </c>
      <c r="S11" s="27">
        <f t="shared" si="0"/>
        <v>0</v>
      </c>
      <c r="T11" s="52"/>
    </row>
    <row r="12" spans="2:20" ht="30" customHeight="1">
      <c r="B12" s="59" t="s">
        <v>24</v>
      </c>
      <c r="C12" s="56" t="s">
        <v>60</v>
      </c>
      <c r="D12" s="56" t="s">
        <v>54</v>
      </c>
      <c r="E12" s="25">
        <v>24</v>
      </c>
      <c r="F12" s="25" t="s">
        <v>22</v>
      </c>
      <c r="G12" s="27">
        <v>4</v>
      </c>
      <c r="H12" s="25">
        <v>21</v>
      </c>
      <c r="I12" s="25" t="s">
        <v>22</v>
      </c>
      <c r="J12" s="27">
        <v>6</v>
      </c>
      <c r="K12" s="25"/>
      <c r="L12" s="25" t="s">
        <v>22</v>
      </c>
      <c r="M12" s="27"/>
      <c r="N12" s="28">
        <f>E12+H12+K12</f>
        <v>45</v>
      </c>
      <c r="O12" s="29">
        <f>G12+J12+M12</f>
        <v>10</v>
      </c>
      <c r="P12" s="30">
        <f>IF(E12&gt;G12,1,0)+IF(H12&gt;J12,1,0)+IF(K12&gt;M12,1,0)</f>
        <v>2</v>
      </c>
      <c r="Q12" s="25">
        <f>IF(E12&lt;G12,1,0)+IF(H12&lt;J12,1,0)+IF(K12&lt;M12,1,0)</f>
        <v>0</v>
      </c>
      <c r="R12" s="49">
        <f t="shared" si="0"/>
        <v>1</v>
      </c>
      <c r="S12" s="27">
        <f t="shared" si="0"/>
        <v>0</v>
      </c>
      <c r="T12" s="52"/>
    </row>
    <row r="13" spans="2:20" ht="30" customHeight="1" thickBot="1">
      <c r="B13" s="60" t="s">
        <v>14</v>
      </c>
      <c r="C13" s="58" t="s">
        <v>62</v>
      </c>
      <c r="D13" s="58" t="s">
        <v>76</v>
      </c>
      <c r="E13" s="31">
        <v>21</v>
      </c>
      <c r="F13" s="32" t="s">
        <v>22</v>
      </c>
      <c r="G13" s="33">
        <v>17</v>
      </c>
      <c r="H13" s="31">
        <v>21</v>
      </c>
      <c r="I13" s="32" t="s">
        <v>22</v>
      </c>
      <c r="J13" s="33">
        <v>9</v>
      </c>
      <c r="K13" s="31"/>
      <c r="L13" s="32" t="s">
        <v>22</v>
      </c>
      <c r="M13" s="33"/>
      <c r="N13" s="28">
        <f>E13+H13+K13</f>
        <v>42</v>
      </c>
      <c r="O13" s="29">
        <f>G13+J13+M13</f>
        <v>26</v>
      </c>
      <c r="P13" s="30">
        <f>IF(E13&gt;G13,1,0)+IF(H13&gt;J13,1,0)+IF(K13&gt;M13,1,0)</f>
        <v>2</v>
      </c>
      <c r="Q13" s="25">
        <f>IF(E13&lt;G13,1,0)+IF(H13&lt;J13,1,0)+IF(K13&lt;M13,1,0)</f>
        <v>0</v>
      </c>
      <c r="R13" s="50">
        <f t="shared" si="0"/>
        <v>1</v>
      </c>
      <c r="S13" s="27">
        <f t="shared" si="0"/>
        <v>0</v>
      </c>
      <c r="T13" s="53"/>
    </row>
    <row r="14" spans="2:20" ht="34.5" customHeight="1" thickBot="1">
      <c r="B14" s="34" t="s">
        <v>10</v>
      </c>
      <c r="C14" s="77" t="s">
        <v>29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196</v>
      </c>
      <c r="O14" s="36">
        <f t="shared" si="1"/>
        <v>115</v>
      </c>
      <c r="P14" s="35">
        <f t="shared" si="1"/>
        <v>8</v>
      </c>
      <c r="Q14" s="37">
        <f t="shared" si="1"/>
        <v>2</v>
      </c>
      <c r="R14" s="35">
        <f t="shared" si="1"/>
        <v>4</v>
      </c>
      <c r="S14" s="36">
        <f t="shared" si="1"/>
        <v>1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W13" sqref="W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30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34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63</v>
      </c>
      <c r="D9" s="57" t="s">
        <v>68</v>
      </c>
      <c r="E9" s="25">
        <v>7</v>
      </c>
      <c r="F9" s="26" t="s">
        <v>22</v>
      </c>
      <c r="G9" s="27">
        <v>21</v>
      </c>
      <c r="H9" s="25">
        <v>4</v>
      </c>
      <c r="I9" s="26" t="s">
        <v>22</v>
      </c>
      <c r="J9" s="27">
        <v>21</v>
      </c>
      <c r="K9" s="25"/>
      <c r="L9" s="26" t="s">
        <v>22</v>
      </c>
      <c r="M9" s="27"/>
      <c r="N9" s="28">
        <f>E9+H9+K9</f>
        <v>11</v>
      </c>
      <c r="O9" s="29">
        <f>G9+J9+M9</f>
        <v>42</v>
      </c>
      <c r="P9" s="30">
        <f>IF(E9&gt;G9,1,0)+IF(H9&gt;J9,1,0)+IF(K9&gt;M9,1,0)</f>
        <v>0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64</v>
      </c>
      <c r="D10" s="56" t="s">
        <v>69</v>
      </c>
      <c r="E10" s="25">
        <v>20</v>
      </c>
      <c r="F10" s="25" t="s">
        <v>22</v>
      </c>
      <c r="G10" s="27">
        <v>22</v>
      </c>
      <c r="H10" s="25">
        <v>8</v>
      </c>
      <c r="I10" s="25" t="s">
        <v>22</v>
      </c>
      <c r="J10" s="27">
        <v>21</v>
      </c>
      <c r="K10" s="25"/>
      <c r="L10" s="25" t="s">
        <v>22</v>
      </c>
      <c r="M10" s="27"/>
      <c r="N10" s="28">
        <f>E10+H10+K10</f>
        <v>28</v>
      </c>
      <c r="O10" s="29">
        <f>G10+J10+M10</f>
        <v>43</v>
      </c>
      <c r="P10" s="30">
        <f>IF(E10&gt;G10,1,0)+IF(H10&gt;J10,1,0)+IF(K10&gt;M10,1,0)</f>
        <v>0</v>
      </c>
      <c r="Q10" s="25">
        <f>IF(E10&lt;G10,1,0)+IF(H10&lt;J10,1,0)+IF(K10&lt;M10,1,0)</f>
        <v>2</v>
      </c>
      <c r="R10" s="49">
        <f t="shared" si="0"/>
        <v>0</v>
      </c>
      <c r="S10" s="27">
        <f t="shared" si="0"/>
        <v>1</v>
      </c>
      <c r="T10" s="52"/>
    </row>
    <row r="11" spans="2:20" ht="30" customHeight="1">
      <c r="B11" s="59" t="s">
        <v>23</v>
      </c>
      <c r="C11" s="56" t="s">
        <v>65</v>
      </c>
      <c r="D11" s="56" t="s">
        <v>70</v>
      </c>
      <c r="E11" s="25">
        <v>9</v>
      </c>
      <c r="F11" s="25" t="s">
        <v>22</v>
      </c>
      <c r="G11" s="27">
        <v>21</v>
      </c>
      <c r="H11" s="25">
        <v>11</v>
      </c>
      <c r="I11" s="25" t="s">
        <v>22</v>
      </c>
      <c r="J11" s="27">
        <v>21</v>
      </c>
      <c r="K11" s="25"/>
      <c r="L11" s="25" t="s">
        <v>22</v>
      </c>
      <c r="M11" s="27"/>
      <c r="N11" s="28">
        <f>E11+H11+K11</f>
        <v>20</v>
      </c>
      <c r="O11" s="29">
        <f>G11+J11+M11</f>
        <v>42</v>
      </c>
      <c r="P11" s="30">
        <f>IF(E11&gt;G11,1,0)+IF(H11&gt;J11,1,0)+IF(K11&gt;M11,1,0)</f>
        <v>0</v>
      </c>
      <c r="Q11" s="25">
        <f>IF(E11&lt;G11,1,0)+IF(H11&lt;J11,1,0)+IF(K11&lt;M11,1,0)</f>
        <v>2</v>
      </c>
      <c r="R11" s="49">
        <f t="shared" si="0"/>
        <v>0</v>
      </c>
      <c r="S11" s="27">
        <f t="shared" si="0"/>
        <v>1</v>
      </c>
      <c r="T11" s="52"/>
    </row>
    <row r="12" spans="2:20" ht="30" customHeight="1">
      <c r="B12" s="59" t="s">
        <v>24</v>
      </c>
      <c r="C12" s="56" t="s">
        <v>66</v>
      </c>
      <c r="D12" s="56" t="s">
        <v>71</v>
      </c>
      <c r="E12" s="25">
        <v>5</v>
      </c>
      <c r="F12" s="25" t="s">
        <v>22</v>
      </c>
      <c r="G12" s="27">
        <v>21</v>
      </c>
      <c r="H12" s="25">
        <v>6</v>
      </c>
      <c r="I12" s="25" t="s">
        <v>22</v>
      </c>
      <c r="J12" s="27">
        <v>21</v>
      </c>
      <c r="K12" s="25"/>
      <c r="L12" s="25" t="s">
        <v>22</v>
      </c>
      <c r="M12" s="27"/>
      <c r="N12" s="28">
        <f>E12+H12+K12</f>
        <v>11</v>
      </c>
      <c r="O12" s="29">
        <f>G12+J12+M12</f>
        <v>42</v>
      </c>
      <c r="P12" s="30">
        <f>IF(E12&gt;G12,1,0)+IF(H12&gt;J12,1,0)+IF(K12&gt;M12,1,0)</f>
        <v>0</v>
      </c>
      <c r="Q12" s="25">
        <f>IF(E12&lt;G12,1,0)+IF(H12&lt;J12,1,0)+IF(K12&lt;M12,1,0)</f>
        <v>2</v>
      </c>
      <c r="R12" s="49">
        <f t="shared" si="0"/>
        <v>0</v>
      </c>
      <c r="S12" s="27">
        <f t="shared" si="0"/>
        <v>1</v>
      </c>
      <c r="T12" s="52"/>
    </row>
    <row r="13" spans="2:20" ht="30" customHeight="1" thickBot="1">
      <c r="B13" s="60" t="s">
        <v>14</v>
      </c>
      <c r="C13" s="58" t="s">
        <v>67</v>
      </c>
      <c r="D13" s="58" t="s">
        <v>72</v>
      </c>
      <c r="E13" s="31">
        <v>15</v>
      </c>
      <c r="F13" s="32" t="s">
        <v>22</v>
      </c>
      <c r="G13" s="33">
        <v>21</v>
      </c>
      <c r="H13" s="31">
        <v>13</v>
      </c>
      <c r="I13" s="32" t="s">
        <v>22</v>
      </c>
      <c r="J13" s="33">
        <v>21</v>
      </c>
      <c r="K13" s="31"/>
      <c r="L13" s="32" t="s">
        <v>22</v>
      </c>
      <c r="M13" s="33"/>
      <c r="N13" s="28">
        <f>E13+H13+K13</f>
        <v>28</v>
      </c>
      <c r="O13" s="29">
        <f>G13+J13+M13</f>
        <v>42</v>
      </c>
      <c r="P13" s="30">
        <f>IF(E13&gt;G13,1,0)+IF(H13&gt;J13,1,0)+IF(K13&gt;M13,1,0)</f>
        <v>0</v>
      </c>
      <c r="Q13" s="25">
        <f>IF(E13&lt;G13,1,0)+IF(H13&lt;J13,1,0)+IF(K13&lt;M13,1,0)</f>
        <v>2</v>
      </c>
      <c r="R13" s="50">
        <f t="shared" si="0"/>
        <v>0</v>
      </c>
      <c r="S13" s="27">
        <f t="shared" si="0"/>
        <v>1</v>
      </c>
      <c r="T13" s="53"/>
    </row>
    <row r="14" spans="2:20" ht="34.5" customHeight="1" thickBot="1">
      <c r="B14" s="34" t="s">
        <v>10</v>
      </c>
      <c r="C14" s="77" t="s">
        <v>45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98</v>
      </c>
      <c r="O14" s="36">
        <f t="shared" si="1"/>
        <v>211</v>
      </c>
      <c r="P14" s="35">
        <f t="shared" si="1"/>
        <v>0</v>
      </c>
      <c r="Q14" s="37">
        <f t="shared" si="1"/>
        <v>10</v>
      </c>
      <c r="R14" s="35">
        <f t="shared" si="1"/>
        <v>0</v>
      </c>
      <c r="S14" s="36">
        <f t="shared" si="1"/>
        <v>5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W14" sqref="W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29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34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78</v>
      </c>
      <c r="D9" s="57" t="s">
        <v>88</v>
      </c>
      <c r="E9" s="25">
        <v>21</v>
      </c>
      <c r="F9" s="26" t="s">
        <v>22</v>
      </c>
      <c r="G9" s="27">
        <v>19</v>
      </c>
      <c r="H9" s="25">
        <v>11</v>
      </c>
      <c r="I9" s="26" t="s">
        <v>22</v>
      </c>
      <c r="J9" s="27">
        <v>21</v>
      </c>
      <c r="K9" s="25">
        <v>16</v>
      </c>
      <c r="L9" s="26" t="s">
        <v>22</v>
      </c>
      <c r="M9" s="27">
        <v>21</v>
      </c>
      <c r="N9" s="28">
        <f>E9+H9+K9</f>
        <v>48</v>
      </c>
      <c r="O9" s="29">
        <f>G9+J9+M9</f>
        <v>61</v>
      </c>
      <c r="P9" s="30">
        <f>IF(E9&gt;G9,1,0)+IF(H9&gt;J9,1,0)+IF(K9&gt;M9,1,0)</f>
        <v>1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79</v>
      </c>
      <c r="D10" s="56" t="s">
        <v>89</v>
      </c>
      <c r="E10" s="25">
        <v>9</v>
      </c>
      <c r="F10" s="25" t="s">
        <v>22</v>
      </c>
      <c r="G10" s="27">
        <v>21</v>
      </c>
      <c r="H10" s="25">
        <v>6</v>
      </c>
      <c r="I10" s="25" t="s">
        <v>22</v>
      </c>
      <c r="J10" s="27">
        <v>21</v>
      </c>
      <c r="K10" s="25"/>
      <c r="L10" s="25" t="s">
        <v>22</v>
      </c>
      <c r="M10" s="27"/>
      <c r="N10" s="28">
        <f>E10+H10+K10</f>
        <v>15</v>
      </c>
      <c r="O10" s="29">
        <f>G10+J10+M10</f>
        <v>42</v>
      </c>
      <c r="P10" s="30">
        <f>IF(E10&gt;G10,1,0)+IF(H10&gt;J10,1,0)+IF(K10&gt;M10,1,0)</f>
        <v>0</v>
      </c>
      <c r="Q10" s="25">
        <f>IF(E10&lt;G10,1,0)+IF(H10&lt;J10,1,0)+IF(K10&lt;M10,1,0)</f>
        <v>2</v>
      </c>
      <c r="R10" s="49">
        <f t="shared" si="0"/>
        <v>0</v>
      </c>
      <c r="S10" s="27">
        <f t="shared" si="0"/>
        <v>1</v>
      </c>
      <c r="T10" s="52"/>
    </row>
    <row r="11" spans="2:20" ht="30" customHeight="1">
      <c r="B11" s="59" t="s">
        <v>23</v>
      </c>
      <c r="C11" s="56" t="s">
        <v>39</v>
      </c>
      <c r="D11" s="56" t="s">
        <v>70</v>
      </c>
      <c r="E11" s="25">
        <v>21</v>
      </c>
      <c r="F11" s="25" t="s">
        <v>22</v>
      </c>
      <c r="G11" s="27">
        <v>19</v>
      </c>
      <c r="H11" s="25">
        <v>21</v>
      </c>
      <c r="I11" s="25" t="s">
        <v>22</v>
      </c>
      <c r="J11" s="27">
        <v>15</v>
      </c>
      <c r="K11" s="25"/>
      <c r="L11" s="25" t="s">
        <v>22</v>
      </c>
      <c r="M11" s="27"/>
      <c r="N11" s="28">
        <f>E11+H11+K11</f>
        <v>42</v>
      </c>
      <c r="O11" s="29">
        <f>G11+J11+M11</f>
        <v>34</v>
      </c>
      <c r="P11" s="30">
        <f>IF(E11&gt;G11,1,0)+IF(H11&gt;J11,1,0)+IF(K11&gt;M11,1,0)</f>
        <v>2</v>
      </c>
      <c r="Q11" s="25">
        <f>IF(E11&lt;G11,1,0)+IF(H11&lt;J11,1,0)+IF(K11&lt;M11,1,0)</f>
        <v>0</v>
      </c>
      <c r="R11" s="49">
        <f t="shared" si="0"/>
        <v>1</v>
      </c>
      <c r="S11" s="27">
        <f t="shared" si="0"/>
        <v>0</v>
      </c>
      <c r="T11" s="52"/>
    </row>
    <row r="12" spans="2:20" ht="30" customHeight="1">
      <c r="B12" s="59" t="s">
        <v>24</v>
      </c>
      <c r="C12" s="56" t="s">
        <v>41</v>
      </c>
      <c r="D12" s="56" t="s">
        <v>71</v>
      </c>
      <c r="E12" s="25">
        <v>16</v>
      </c>
      <c r="F12" s="25" t="s">
        <v>22</v>
      </c>
      <c r="G12" s="27">
        <v>21</v>
      </c>
      <c r="H12" s="25">
        <v>14</v>
      </c>
      <c r="I12" s="25" t="s">
        <v>22</v>
      </c>
      <c r="J12" s="27">
        <v>21</v>
      </c>
      <c r="K12" s="25"/>
      <c r="L12" s="25" t="s">
        <v>22</v>
      </c>
      <c r="M12" s="27"/>
      <c r="N12" s="28">
        <f>E12+H12+K12</f>
        <v>30</v>
      </c>
      <c r="O12" s="29">
        <f>G12+J12+M12</f>
        <v>42</v>
      </c>
      <c r="P12" s="30">
        <f>IF(E12&gt;G12,1,0)+IF(H12&gt;J12,1,0)+IF(K12&gt;M12,1,0)</f>
        <v>0</v>
      </c>
      <c r="Q12" s="25">
        <f>IF(E12&lt;G12,1,0)+IF(H12&lt;J12,1,0)+IF(K12&lt;M12,1,0)</f>
        <v>2</v>
      </c>
      <c r="R12" s="49">
        <f t="shared" si="0"/>
        <v>0</v>
      </c>
      <c r="S12" s="27">
        <f t="shared" si="0"/>
        <v>1</v>
      </c>
      <c r="T12" s="52"/>
    </row>
    <row r="13" spans="2:20" ht="30" customHeight="1" thickBot="1">
      <c r="B13" s="60" t="s">
        <v>14</v>
      </c>
      <c r="C13" s="58" t="s">
        <v>80</v>
      </c>
      <c r="D13" s="58" t="s">
        <v>90</v>
      </c>
      <c r="E13" s="31">
        <v>21</v>
      </c>
      <c r="F13" s="32" t="s">
        <v>22</v>
      </c>
      <c r="G13" s="33">
        <v>13</v>
      </c>
      <c r="H13" s="31">
        <v>21</v>
      </c>
      <c r="I13" s="32" t="s">
        <v>22</v>
      </c>
      <c r="J13" s="33">
        <v>13</v>
      </c>
      <c r="K13" s="31"/>
      <c r="L13" s="32" t="s">
        <v>22</v>
      </c>
      <c r="M13" s="33"/>
      <c r="N13" s="28">
        <f>E13+H13+K13</f>
        <v>42</v>
      </c>
      <c r="O13" s="29">
        <f>G13+J13+M13</f>
        <v>26</v>
      </c>
      <c r="P13" s="30">
        <f>IF(E13&gt;G13,1,0)+IF(H13&gt;J13,1,0)+IF(K13&gt;M13,1,0)</f>
        <v>2</v>
      </c>
      <c r="Q13" s="25">
        <f>IF(E13&lt;G13,1,0)+IF(H13&lt;J13,1,0)+IF(K13&lt;M13,1,0)</f>
        <v>0</v>
      </c>
      <c r="R13" s="50">
        <f t="shared" si="0"/>
        <v>1</v>
      </c>
      <c r="S13" s="27">
        <f t="shared" si="0"/>
        <v>0</v>
      </c>
      <c r="T13" s="53"/>
    </row>
    <row r="14" spans="2:20" ht="34.5" customHeight="1" thickBot="1">
      <c r="B14" s="34" t="s">
        <v>10</v>
      </c>
      <c r="C14" s="77" t="s">
        <v>45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177</v>
      </c>
      <c r="O14" s="36">
        <f t="shared" si="1"/>
        <v>205</v>
      </c>
      <c r="P14" s="35">
        <f t="shared" si="1"/>
        <v>5</v>
      </c>
      <c r="Q14" s="37">
        <f t="shared" si="1"/>
        <v>6</v>
      </c>
      <c r="R14" s="35">
        <f t="shared" si="1"/>
        <v>2</v>
      </c>
      <c r="S14" s="36">
        <f t="shared" si="1"/>
        <v>3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V13" sqref="V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30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34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36</v>
      </c>
      <c r="D9" s="57" t="s">
        <v>81</v>
      </c>
      <c r="E9" s="25">
        <v>18</v>
      </c>
      <c r="F9" s="26" t="s">
        <v>22</v>
      </c>
      <c r="G9" s="27">
        <v>21</v>
      </c>
      <c r="H9" s="25">
        <v>21</v>
      </c>
      <c r="I9" s="26" t="s">
        <v>22</v>
      </c>
      <c r="J9" s="27">
        <v>15</v>
      </c>
      <c r="K9" s="25">
        <v>17</v>
      </c>
      <c r="L9" s="26" t="s">
        <v>22</v>
      </c>
      <c r="M9" s="27">
        <v>21</v>
      </c>
      <c r="N9" s="28">
        <f>E9+H9+K9</f>
        <v>56</v>
      </c>
      <c r="O9" s="29">
        <f>G9+J9+M9</f>
        <v>57</v>
      </c>
      <c r="P9" s="30">
        <f>IF(E9&gt;G9,1,0)+IF(H9&gt;J9,1,0)+IF(K9&gt;M9,1,0)</f>
        <v>1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84</v>
      </c>
      <c r="D10" s="56" t="s">
        <v>82</v>
      </c>
      <c r="E10" s="25">
        <v>21</v>
      </c>
      <c r="F10" s="25" t="s">
        <v>22</v>
      </c>
      <c r="G10" s="27">
        <v>11</v>
      </c>
      <c r="H10" s="25">
        <v>21</v>
      </c>
      <c r="I10" s="25" t="s">
        <v>22</v>
      </c>
      <c r="J10" s="27">
        <v>2</v>
      </c>
      <c r="K10" s="25"/>
      <c r="L10" s="25" t="s">
        <v>22</v>
      </c>
      <c r="M10" s="27"/>
      <c r="N10" s="28">
        <f>E10+H10+K10</f>
        <v>42</v>
      </c>
      <c r="O10" s="29">
        <f>G10+J10+M10</f>
        <v>13</v>
      </c>
      <c r="P10" s="30">
        <f>IF(E10&gt;G10,1,0)+IF(H10&gt;J10,1,0)+IF(K10&gt;M10,1,0)</f>
        <v>2</v>
      </c>
      <c r="Q10" s="25">
        <f>IF(E10&lt;G10,1,0)+IF(H10&lt;J10,1,0)+IF(K10&lt;M10,1,0)</f>
        <v>0</v>
      </c>
      <c r="R10" s="49">
        <f t="shared" si="0"/>
        <v>1</v>
      </c>
      <c r="S10" s="27">
        <f t="shared" si="0"/>
        <v>0</v>
      </c>
      <c r="T10" s="52"/>
    </row>
    <row r="11" spans="2:20" ht="30" customHeight="1">
      <c r="B11" s="59" t="s">
        <v>23</v>
      </c>
      <c r="C11" s="56" t="s">
        <v>87</v>
      </c>
      <c r="D11" s="56" t="s">
        <v>52</v>
      </c>
      <c r="E11" s="25">
        <v>10</v>
      </c>
      <c r="F11" s="25" t="s">
        <v>22</v>
      </c>
      <c r="G11" s="27">
        <v>21</v>
      </c>
      <c r="H11" s="25">
        <v>8</v>
      </c>
      <c r="I11" s="25" t="s">
        <v>22</v>
      </c>
      <c r="J11" s="27">
        <v>21</v>
      </c>
      <c r="K11" s="25"/>
      <c r="L11" s="25" t="s">
        <v>22</v>
      </c>
      <c r="M11" s="27"/>
      <c r="N11" s="28">
        <f>E11+H11+K11</f>
        <v>18</v>
      </c>
      <c r="O11" s="29">
        <f>G11+J11+M11</f>
        <v>42</v>
      </c>
      <c r="P11" s="30">
        <f>IF(E11&gt;G11,1,0)+IF(H11&gt;J11,1,0)+IF(K11&gt;M11,1,0)</f>
        <v>0</v>
      </c>
      <c r="Q11" s="25">
        <f>IF(E11&lt;G11,1,0)+IF(H11&lt;J11,1,0)+IF(K11&lt;M11,1,0)</f>
        <v>2</v>
      </c>
      <c r="R11" s="49">
        <f t="shared" si="0"/>
        <v>0</v>
      </c>
      <c r="S11" s="27">
        <f t="shared" si="0"/>
        <v>1</v>
      </c>
      <c r="T11" s="52"/>
    </row>
    <row r="12" spans="2:20" ht="30" customHeight="1">
      <c r="B12" s="59" t="s">
        <v>24</v>
      </c>
      <c r="C12" s="56" t="s">
        <v>86</v>
      </c>
      <c r="D12" s="56" t="s">
        <v>54</v>
      </c>
      <c r="E12" s="25">
        <v>21</v>
      </c>
      <c r="F12" s="25" t="s">
        <v>22</v>
      </c>
      <c r="G12" s="27">
        <v>10</v>
      </c>
      <c r="H12" s="25">
        <v>21</v>
      </c>
      <c r="I12" s="25" t="s">
        <v>22</v>
      </c>
      <c r="J12" s="27">
        <v>9</v>
      </c>
      <c r="K12" s="25"/>
      <c r="L12" s="25" t="s">
        <v>22</v>
      </c>
      <c r="M12" s="27"/>
      <c r="N12" s="28">
        <f>E12+H12+K12</f>
        <v>42</v>
      </c>
      <c r="O12" s="29">
        <f>G12+J12+M12</f>
        <v>19</v>
      </c>
      <c r="P12" s="30">
        <f>IF(E12&gt;G12,1,0)+IF(H12&gt;J12,1,0)+IF(K12&gt;M12,1,0)</f>
        <v>2</v>
      </c>
      <c r="Q12" s="25">
        <f>IF(E12&lt;G12,1,0)+IF(H12&lt;J12,1,0)+IF(K12&lt;M12,1,0)</f>
        <v>0</v>
      </c>
      <c r="R12" s="49">
        <f t="shared" si="0"/>
        <v>1</v>
      </c>
      <c r="S12" s="27">
        <f t="shared" si="0"/>
        <v>0</v>
      </c>
      <c r="T12" s="52"/>
    </row>
    <row r="13" spans="2:20" ht="30" customHeight="1" thickBot="1">
      <c r="B13" s="60" t="s">
        <v>14</v>
      </c>
      <c r="C13" s="58" t="s">
        <v>43</v>
      </c>
      <c r="D13" s="58" t="s">
        <v>56</v>
      </c>
      <c r="E13" s="31">
        <v>19</v>
      </c>
      <c r="F13" s="32" t="s">
        <v>22</v>
      </c>
      <c r="G13" s="33">
        <v>21</v>
      </c>
      <c r="H13" s="31">
        <v>7</v>
      </c>
      <c r="I13" s="32" t="s">
        <v>22</v>
      </c>
      <c r="J13" s="33">
        <v>21</v>
      </c>
      <c r="K13" s="31"/>
      <c r="L13" s="32" t="s">
        <v>22</v>
      </c>
      <c r="M13" s="33"/>
      <c r="N13" s="28">
        <f>E13+H13+K13</f>
        <v>26</v>
      </c>
      <c r="O13" s="29">
        <f>G13+J13+M13</f>
        <v>42</v>
      </c>
      <c r="P13" s="30">
        <f>IF(E13&gt;G13,1,0)+IF(H13&gt;J13,1,0)+IF(K13&gt;M13,1,0)</f>
        <v>0</v>
      </c>
      <c r="Q13" s="25">
        <f>IF(E13&lt;G13,1,0)+IF(H13&lt;J13,1,0)+IF(K13&lt;M13,1,0)</f>
        <v>2</v>
      </c>
      <c r="R13" s="50">
        <f t="shared" si="0"/>
        <v>0</v>
      </c>
      <c r="S13" s="27">
        <f t="shared" si="0"/>
        <v>1</v>
      </c>
      <c r="T13" s="53"/>
    </row>
    <row r="14" spans="2:20" ht="34.5" customHeight="1" thickBot="1">
      <c r="B14" s="34" t="s">
        <v>10</v>
      </c>
      <c r="C14" s="77" t="s">
        <v>46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184</v>
      </c>
      <c r="O14" s="36">
        <f t="shared" si="1"/>
        <v>173</v>
      </c>
      <c r="P14" s="35">
        <f t="shared" si="1"/>
        <v>5</v>
      </c>
      <c r="Q14" s="37">
        <f t="shared" si="1"/>
        <v>6</v>
      </c>
      <c r="R14" s="35">
        <f t="shared" si="1"/>
        <v>2</v>
      </c>
      <c r="S14" s="36">
        <f t="shared" si="1"/>
        <v>3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W13" sqref="W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29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30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93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35</v>
      </c>
      <c r="D9" s="57" t="s">
        <v>36</v>
      </c>
      <c r="E9" s="25">
        <v>21</v>
      </c>
      <c r="F9" s="26" t="s">
        <v>22</v>
      </c>
      <c r="G9" s="27">
        <v>10</v>
      </c>
      <c r="H9" s="25">
        <v>21</v>
      </c>
      <c r="I9" s="26" t="s">
        <v>22</v>
      </c>
      <c r="J9" s="27">
        <v>13</v>
      </c>
      <c r="K9" s="25"/>
      <c r="L9" s="26" t="s">
        <v>22</v>
      </c>
      <c r="M9" s="27"/>
      <c r="N9" s="28">
        <f>E9+H9+K9</f>
        <v>42</v>
      </c>
      <c r="O9" s="29">
        <f>G9+J9+M9</f>
        <v>23</v>
      </c>
      <c r="P9" s="30">
        <f>IF(E9&gt;G9,1,0)+IF(H9&gt;J9,1,0)+IF(K9&gt;M9,1,0)</f>
        <v>2</v>
      </c>
      <c r="Q9" s="25">
        <f>IF(E9&lt;G9,1,0)+IF(H9&lt;J9,1,0)+IF(K9&lt;M9,1,0)</f>
        <v>0</v>
      </c>
      <c r="R9" s="48">
        <f aca="true" t="shared" si="0" ref="R9:S13">IF(P9=2,1,0)</f>
        <v>1</v>
      </c>
      <c r="S9" s="27">
        <f t="shared" si="0"/>
        <v>0</v>
      </c>
      <c r="T9" s="52"/>
    </row>
    <row r="10" spans="2:20" ht="30" customHeight="1">
      <c r="B10" s="59" t="s">
        <v>26</v>
      </c>
      <c r="C10" s="56" t="s">
        <v>37</v>
      </c>
      <c r="D10" s="56" t="s">
        <v>38</v>
      </c>
      <c r="E10" s="25">
        <v>8</v>
      </c>
      <c r="F10" s="25" t="s">
        <v>22</v>
      </c>
      <c r="G10" s="27">
        <v>21</v>
      </c>
      <c r="H10" s="25">
        <v>5</v>
      </c>
      <c r="I10" s="25" t="s">
        <v>22</v>
      </c>
      <c r="J10" s="27">
        <v>21</v>
      </c>
      <c r="K10" s="25"/>
      <c r="L10" s="25" t="s">
        <v>22</v>
      </c>
      <c r="M10" s="27"/>
      <c r="N10" s="28">
        <f>E10+H10+K10</f>
        <v>13</v>
      </c>
      <c r="O10" s="29">
        <f>G10+J10+M10</f>
        <v>42</v>
      </c>
      <c r="P10" s="30">
        <f>IF(E10&gt;G10,1,0)+IF(H10&gt;J10,1,0)+IF(K10&gt;M10,1,0)</f>
        <v>0</v>
      </c>
      <c r="Q10" s="25">
        <f>IF(E10&lt;G10,1,0)+IF(H10&lt;J10,1,0)+IF(K10&lt;M10,1,0)</f>
        <v>2</v>
      </c>
      <c r="R10" s="49">
        <f t="shared" si="0"/>
        <v>0</v>
      </c>
      <c r="S10" s="27">
        <f t="shared" si="0"/>
        <v>1</v>
      </c>
      <c r="T10" s="52"/>
    </row>
    <row r="11" spans="2:20" ht="30" customHeight="1">
      <c r="B11" s="59" t="s">
        <v>23</v>
      </c>
      <c r="C11" s="56" t="s">
        <v>39</v>
      </c>
      <c r="D11" s="56" t="s">
        <v>40</v>
      </c>
      <c r="E11" s="25">
        <v>21</v>
      </c>
      <c r="F11" s="25" t="s">
        <v>22</v>
      </c>
      <c r="G11" s="27">
        <v>8</v>
      </c>
      <c r="H11" s="25">
        <v>21</v>
      </c>
      <c r="I11" s="25" t="s">
        <v>22</v>
      </c>
      <c r="J11" s="27">
        <v>7</v>
      </c>
      <c r="K11" s="25"/>
      <c r="L11" s="25" t="s">
        <v>22</v>
      </c>
      <c r="M11" s="27"/>
      <c r="N11" s="28">
        <f>E11+H11+K11</f>
        <v>42</v>
      </c>
      <c r="O11" s="29">
        <f>G11+J11+M11</f>
        <v>15</v>
      </c>
      <c r="P11" s="30">
        <f>IF(E11&gt;G11,1,0)+IF(H11&gt;J11,1,0)+IF(K11&gt;M11,1,0)</f>
        <v>2</v>
      </c>
      <c r="Q11" s="25">
        <f>IF(E11&lt;G11,1,0)+IF(H11&lt;J11,1,0)+IF(K11&lt;M11,1,0)</f>
        <v>0</v>
      </c>
      <c r="R11" s="49">
        <f t="shared" si="0"/>
        <v>1</v>
      </c>
      <c r="S11" s="27">
        <f t="shared" si="0"/>
        <v>0</v>
      </c>
      <c r="T11" s="52"/>
    </row>
    <row r="12" spans="2:20" ht="30" customHeight="1">
      <c r="B12" s="59" t="s">
        <v>24</v>
      </c>
      <c r="C12" s="56" t="s">
        <v>41</v>
      </c>
      <c r="D12" s="56" t="s">
        <v>44</v>
      </c>
      <c r="E12" s="25">
        <v>22</v>
      </c>
      <c r="F12" s="25" t="s">
        <v>22</v>
      </c>
      <c r="G12" s="27">
        <v>20</v>
      </c>
      <c r="H12" s="25">
        <v>22</v>
      </c>
      <c r="I12" s="25" t="s">
        <v>22</v>
      </c>
      <c r="J12" s="27">
        <v>20</v>
      </c>
      <c r="K12" s="25"/>
      <c r="L12" s="25" t="s">
        <v>22</v>
      </c>
      <c r="M12" s="27"/>
      <c r="N12" s="28">
        <f>E12+H12+K12</f>
        <v>44</v>
      </c>
      <c r="O12" s="29">
        <f>G12+J12+M12</f>
        <v>40</v>
      </c>
      <c r="P12" s="30">
        <f>IF(E12&gt;G12,1,0)+IF(H12&gt;J12,1,0)+IF(K12&gt;M12,1,0)</f>
        <v>2</v>
      </c>
      <c r="Q12" s="25">
        <f>IF(E12&lt;G12,1,0)+IF(H12&lt;J12,1,0)+IF(K12&lt;M12,1,0)</f>
        <v>0</v>
      </c>
      <c r="R12" s="49">
        <f t="shared" si="0"/>
        <v>1</v>
      </c>
      <c r="S12" s="27">
        <f t="shared" si="0"/>
        <v>0</v>
      </c>
      <c r="T12" s="52"/>
    </row>
    <row r="13" spans="2:20" ht="30" customHeight="1" thickBot="1">
      <c r="B13" s="60" t="s">
        <v>14</v>
      </c>
      <c r="C13" s="58" t="s">
        <v>42</v>
      </c>
      <c r="D13" s="58" t="s">
        <v>43</v>
      </c>
      <c r="E13" s="31">
        <v>21</v>
      </c>
      <c r="F13" s="32" t="s">
        <v>22</v>
      </c>
      <c r="G13" s="33">
        <v>16</v>
      </c>
      <c r="H13" s="31">
        <v>21</v>
      </c>
      <c r="I13" s="32" t="s">
        <v>22</v>
      </c>
      <c r="J13" s="33">
        <v>13</v>
      </c>
      <c r="K13" s="31"/>
      <c r="L13" s="32" t="s">
        <v>22</v>
      </c>
      <c r="M13" s="33"/>
      <c r="N13" s="28">
        <f>E13+H13+K13</f>
        <v>42</v>
      </c>
      <c r="O13" s="29">
        <f>G13+J13+M13</f>
        <v>29</v>
      </c>
      <c r="P13" s="30">
        <f>IF(E13&gt;G13,1,0)+IF(H13&gt;J13,1,0)+IF(K13&gt;M13,1,0)</f>
        <v>2</v>
      </c>
      <c r="Q13" s="25">
        <f>IF(E13&lt;G13,1,0)+IF(H13&lt;J13,1,0)+IF(K13&lt;M13,1,0)</f>
        <v>0</v>
      </c>
      <c r="R13" s="50">
        <f t="shared" si="0"/>
        <v>1</v>
      </c>
      <c r="S13" s="27">
        <f t="shared" si="0"/>
        <v>0</v>
      </c>
      <c r="T13" s="53"/>
    </row>
    <row r="14" spans="2:20" ht="34.5" customHeight="1" thickBot="1">
      <c r="B14" s="34" t="s">
        <v>10</v>
      </c>
      <c r="C14" s="77" t="s">
        <v>77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183</v>
      </c>
      <c r="O14" s="36">
        <f t="shared" si="1"/>
        <v>149</v>
      </c>
      <c r="P14" s="35">
        <f t="shared" si="1"/>
        <v>8</v>
      </c>
      <c r="Q14" s="37">
        <f t="shared" si="1"/>
        <v>2</v>
      </c>
      <c r="R14" s="35">
        <f t="shared" si="1"/>
        <v>4</v>
      </c>
      <c r="S14" s="36">
        <f t="shared" si="1"/>
        <v>1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V14" sqref="V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80" t="s">
        <v>28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Bot="1" thickTop="1">
      <c r="B4" s="7" t="s">
        <v>3</v>
      </c>
      <c r="C4" s="8"/>
      <c r="D4" s="83" t="s">
        <v>45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86" t="s">
        <v>17</v>
      </c>
      <c r="R4" s="87"/>
      <c r="S4" s="88" t="s">
        <v>32</v>
      </c>
      <c r="T4" s="89"/>
    </row>
    <row r="5" spans="2:20" ht="19.5" customHeight="1" thickTop="1">
      <c r="B5" s="7" t="s">
        <v>4</v>
      </c>
      <c r="C5" s="9"/>
      <c r="D5" s="90" t="s">
        <v>46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88" t="s">
        <v>33</v>
      </c>
      <c r="T5" s="89"/>
    </row>
    <row r="6" spans="2:20" ht="19.5" customHeight="1" thickBot="1">
      <c r="B6" s="10" t="s">
        <v>5</v>
      </c>
      <c r="C6" s="11"/>
      <c r="D6" s="69" t="s">
        <v>31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2"/>
      <c r="R6" s="13"/>
      <c r="S6" s="47"/>
      <c r="T6" s="61" t="s">
        <v>93</v>
      </c>
    </row>
    <row r="7" spans="2:20" ht="24.75" customHeight="1">
      <c r="B7" s="14"/>
      <c r="C7" s="15" t="s">
        <v>6</v>
      </c>
      <c r="D7" s="15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59" t="s">
        <v>25</v>
      </c>
      <c r="C9" s="56" t="s">
        <v>47</v>
      </c>
      <c r="D9" s="57" t="s">
        <v>48</v>
      </c>
      <c r="E9" s="25">
        <v>21</v>
      </c>
      <c r="F9" s="26" t="s">
        <v>22</v>
      </c>
      <c r="G9" s="27">
        <v>10</v>
      </c>
      <c r="H9" s="25">
        <v>11</v>
      </c>
      <c r="I9" s="26" t="s">
        <v>22</v>
      </c>
      <c r="J9" s="27">
        <v>21</v>
      </c>
      <c r="K9" s="25">
        <v>18</v>
      </c>
      <c r="L9" s="26" t="s">
        <v>22</v>
      </c>
      <c r="M9" s="27">
        <v>21</v>
      </c>
      <c r="N9" s="28">
        <f>E9+H9+K9</f>
        <v>50</v>
      </c>
      <c r="O9" s="29">
        <f>G9+J9+M9</f>
        <v>52</v>
      </c>
      <c r="P9" s="30">
        <f>IF(E9&gt;G9,1,0)+IF(H9&gt;J9,1,0)+IF(K9&gt;M9,1,0)</f>
        <v>1</v>
      </c>
      <c r="Q9" s="25">
        <f>IF(E9&lt;G9,1,0)+IF(H9&lt;J9,1,0)+IF(K9&lt;M9,1,0)</f>
        <v>2</v>
      </c>
      <c r="R9" s="48">
        <f aca="true" t="shared" si="0" ref="R9:S13">IF(P9=2,1,0)</f>
        <v>0</v>
      </c>
      <c r="S9" s="27">
        <f t="shared" si="0"/>
        <v>1</v>
      </c>
      <c r="T9" s="52"/>
    </row>
    <row r="10" spans="2:20" ht="30" customHeight="1">
      <c r="B10" s="59" t="s">
        <v>26</v>
      </c>
      <c r="C10" s="56" t="s">
        <v>49</v>
      </c>
      <c r="D10" s="56" t="s">
        <v>91</v>
      </c>
      <c r="E10" s="25">
        <v>21</v>
      </c>
      <c r="F10" s="25" t="s">
        <v>22</v>
      </c>
      <c r="G10" s="27">
        <v>11</v>
      </c>
      <c r="H10" s="25">
        <v>21</v>
      </c>
      <c r="I10" s="25" t="s">
        <v>22</v>
      </c>
      <c r="J10" s="27">
        <v>18</v>
      </c>
      <c r="K10" s="25"/>
      <c r="L10" s="25" t="s">
        <v>22</v>
      </c>
      <c r="M10" s="27"/>
      <c r="N10" s="28">
        <f>E10+H10+K10</f>
        <v>42</v>
      </c>
      <c r="O10" s="29">
        <f>G10+J10+M10</f>
        <v>29</v>
      </c>
      <c r="P10" s="30">
        <f>IF(E10&gt;G10,1,0)+IF(H10&gt;J10,1,0)+IF(K10&gt;M10,1,0)</f>
        <v>2</v>
      </c>
      <c r="Q10" s="25">
        <f>IF(E10&lt;G10,1,0)+IF(H10&lt;J10,1,0)+IF(K10&lt;M10,1,0)</f>
        <v>0</v>
      </c>
      <c r="R10" s="49">
        <f t="shared" si="0"/>
        <v>1</v>
      </c>
      <c r="S10" s="27">
        <f t="shared" si="0"/>
        <v>0</v>
      </c>
      <c r="T10" s="52"/>
    </row>
    <row r="11" spans="2:20" ht="30" customHeight="1">
      <c r="B11" s="59" t="s">
        <v>23</v>
      </c>
      <c r="C11" s="56" t="s">
        <v>51</v>
      </c>
      <c r="D11" s="56" t="s">
        <v>52</v>
      </c>
      <c r="E11" s="25">
        <v>17</v>
      </c>
      <c r="F11" s="25" t="s">
        <v>22</v>
      </c>
      <c r="G11" s="27">
        <v>21</v>
      </c>
      <c r="H11" s="25">
        <v>19</v>
      </c>
      <c r="I11" s="25" t="s">
        <v>22</v>
      </c>
      <c r="J11" s="27">
        <v>21</v>
      </c>
      <c r="K11" s="25"/>
      <c r="L11" s="25" t="s">
        <v>22</v>
      </c>
      <c r="M11" s="27"/>
      <c r="N11" s="28">
        <f>E11+H11+K11</f>
        <v>36</v>
      </c>
      <c r="O11" s="29">
        <f>G11+J11+M11</f>
        <v>42</v>
      </c>
      <c r="P11" s="30">
        <f>IF(E11&gt;G11,1,0)+IF(H11&gt;J11,1,0)+IF(K11&gt;M11,1,0)</f>
        <v>0</v>
      </c>
      <c r="Q11" s="25">
        <f>IF(E11&lt;G11,1,0)+IF(H11&lt;J11,1,0)+IF(K11&lt;M11,1,0)</f>
        <v>2</v>
      </c>
      <c r="R11" s="49">
        <f t="shared" si="0"/>
        <v>0</v>
      </c>
      <c r="S11" s="27">
        <f t="shared" si="0"/>
        <v>1</v>
      </c>
      <c r="T11" s="52"/>
    </row>
    <row r="12" spans="2:20" ht="30" customHeight="1">
      <c r="B12" s="59" t="s">
        <v>24</v>
      </c>
      <c r="C12" s="56" t="s">
        <v>53</v>
      </c>
      <c r="D12" s="56" t="s">
        <v>54</v>
      </c>
      <c r="E12" s="25">
        <v>21</v>
      </c>
      <c r="F12" s="25" t="s">
        <v>22</v>
      </c>
      <c r="G12" s="27">
        <v>7</v>
      </c>
      <c r="H12" s="25">
        <v>21</v>
      </c>
      <c r="I12" s="25" t="s">
        <v>22</v>
      </c>
      <c r="J12" s="27">
        <v>7</v>
      </c>
      <c r="K12" s="25"/>
      <c r="L12" s="25" t="s">
        <v>22</v>
      </c>
      <c r="M12" s="27"/>
      <c r="N12" s="28">
        <f>E12+H12+K12</f>
        <v>42</v>
      </c>
      <c r="O12" s="29">
        <f>G12+J12+M12</f>
        <v>14</v>
      </c>
      <c r="P12" s="30">
        <f>IF(E12&gt;G12,1,0)+IF(H12&gt;J12,1,0)+IF(K12&gt;M12,1,0)</f>
        <v>2</v>
      </c>
      <c r="Q12" s="25">
        <f>IF(E12&lt;G12,1,0)+IF(H12&lt;J12,1,0)+IF(K12&lt;M12,1,0)</f>
        <v>0</v>
      </c>
      <c r="R12" s="49">
        <f t="shared" si="0"/>
        <v>1</v>
      </c>
      <c r="S12" s="27">
        <f t="shared" si="0"/>
        <v>0</v>
      </c>
      <c r="T12" s="52"/>
    </row>
    <row r="13" spans="2:20" ht="30" customHeight="1" thickBot="1">
      <c r="B13" s="60" t="s">
        <v>14</v>
      </c>
      <c r="C13" s="58" t="s">
        <v>55</v>
      </c>
      <c r="D13" s="58" t="s">
        <v>92</v>
      </c>
      <c r="E13" s="31">
        <v>21</v>
      </c>
      <c r="F13" s="32" t="s">
        <v>22</v>
      </c>
      <c r="G13" s="33">
        <v>11</v>
      </c>
      <c r="H13" s="31">
        <v>21</v>
      </c>
      <c r="I13" s="32" t="s">
        <v>22</v>
      </c>
      <c r="J13" s="33">
        <v>10</v>
      </c>
      <c r="K13" s="31"/>
      <c r="L13" s="32" t="s">
        <v>22</v>
      </c>
      <c r="M13" s="33"/>
      <c r="N13" s="28">
        <f>E13+H13+K13</f>
        <v>42</v>
      </c>
      <c r="O13" s="29">
        <f>G13+J13+M13</f>
        <v>21</v>
      </c>
      <c r="P13" s="30">
        <f>IF(E13&gt;G13,1,0)+IF(H13&gt;J13,1,0)+IF(K13&gt;M13,1,0)</f>
        <v>2</v>
      </c>
      <c r="Q13" s="25">
        <f>IF(E13&lt;G13,1,0)+IF(H13&lt;J13,1,0)+IF(K13&lt;M13,1,0)</f>
        <v>0</v>
      </c>
      <c r="R13" s="50">
        <f t="shared" si="0"/>
        <v>1</v>
      </c>
      <c r="S13" s="27">
        <f t="shared" si="0"/>
        <v>0</v>
      </c>
      <c r="T13" s="53"/>
    </row>
    <row r="14" spans="2:20" ht="34.5" customHeight="1" thickBot="1">
      <c r="B14" s="34" t="s">
        <v>10</v>
      </c>
      <c r="C14" s="77" t="s">
        <v>45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5">
        <f aca="true" t="shared" si="1" ref="N14:S14">SUM(N9:N13)</f>
        <v>212</v>
      </c>
      <c r="O14" s="36">
        <f t="shared" si="1"/>
        <v>158</v>
      </c>
      <c r="P14" s="35">
        <f t="shared" si="1"/>
        <v>7</v>
      </c>
      <c r="Q14" s="37">
        <f t="shared" si="1"/>
        <v>4</v>
      </c>
      <c r="R14" s="35">
        <f t="shared" si="1"/>
        <v>3</v>
      </c>
      <c r="S14" s="36">
        <f t="shared" si="1"/>
        <v>2</v>
      </c>
      <c r="T14" s="54"/>
    </row>
    <row r="15" spans="2:20" ht="15">
      <c r="B15" s="46" t="s">
        <v>21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 t="s">
        <v>11</v>
      </c>
    </row>
    <row r="16" spans="2:20" ht="12.75">
      <c r="B16" s="41" t="s">
        <v>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42" t="s">
        <v>13</v>
      </c>
      <c r="C18" s="55" t="s">
        <v>27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43"/>
      <c r="C19" s="55" t="s">
        <v>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44" t="s">
        <v>15</v>
      </c>
      <c r="C21" s="38"/>
      <c r="D21" s="45"/>
      <c r="E21" s="44" t="s">
        <v>16</v>
      </c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Tom</cp:lastModifiedBy>
  <cp:lastPrinted>2017-09-23T15:11:31Z</cp:lastPrinted>
  <dcterms:created xsi:type="dcterms:W3CDTF">1996-11-18T12:18:44Z</dcterms:created>
  <dcterms:modified xsi:type="dcterms:W3CDTF">2017-09-24T17:04:56Z</dcterms:modified>
  <cp:category/>
  <cp:version/>
  <cp:contentType/>
  <cp:contentStatus/>
</cp:coreProperties>
</file>