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o 1. místo" sheetId="1" r:id="rId1"/>
    <sheet name="o 3. místo" sheetId="2" r:id="rId2"/>
    <sheet name="o 5. místo" sheetId="3" r:id="rId3"/>
    <sheet name="Semifinále A1-B2" sheetId="4" r:id="rId4"/>
    <sheet name="Semifinále A2-B1" sheetId="5" r:id="rId5"/>
    <sheet name="Tabulka A " sheetId="6" r:id="rId6"/>
    <sheet name="Tabulka B" sheetId="7" r:id="rId7"/>
    <sheet name="AA-AD" sheetId="8" r:id="rId8"/>
    <sheet name="AB-AC" sheetId="9" r:id="rId9"/>
    <sheet name="BB-BC" sheetId="10" r:id="rId10"/>
    <sheet name="AA-AC" sheetId="11" r:id="rId11"/>
    <sheet name="AB-AD" sheetId="12" r:id="rId12"/>
    <sheet name="BA-BC" sheetId="13" r:id="rId13"/>
    <sheet name="AA-AB" sheetId="14" r:id="rId14"/>
    <sheet name="AC-AD" sheetId="15" r:id="rId15"/>
    <sheet name="BA-BB" sheetId="16" r:id="rId16"/>
    <sheet name="A4-B3" sheetId="17" r:id="rId17"/>
  </sheets>
  <definedNames>
    <definedName name="_xlnm.Print_Area" localSheetId="16">'A4-B3'!$B$2:$T$23</definedName>
    <definedName name="_xlnm.Print_Area" localSheetId="13">'AA-AB'!$B$2:$T$23</definedName>
    <definedName name="_xlnm.Print_Area" localSheetId="10">'AA-AC'!$B$2:$T$23</definedName>
    <definedName name="_xlnm.Print_Area" localSheetId="7">'AA-AD'!$B$2:$T$23</definedName>
    <definedName name="_xlnm.Print_Area" localSheetId="8">'AB-AC'!$B$2:$T$23</definedName>
    <definedName name="_xlnm.Print_Area" localSheetId="11">'AB-AD'!$B$2:$T$23</definedName>
    <definedName name="_xlnm.Print_Area" localSheetId="14">'AC-AD'!$B$2:$T$23</definedName>
    <definedName name="_xlnm.Print_Area" localSheetId="15">'BA-BB'!$B$2:$T$23</definedName>
    <definedName name="_xlnm.Print_Area" localSheetId="12">'BA-BC'!$B$2:$T$23</definedName>
    <definedName name="_xlnm.Print_Area" localSheetId="9">'BB-BC'!$B$2:$T$23</definedName>
    <definedName name="_xlnm.Print_Area" localSheetId="0">'o 1. místo'!$B$2:$T$23</definedName>
    <definedName name="_xlnm.Print_Area" localSheetId="1">'o 3. místo'!$B$2:$T$23</definedName>
    <definedName name="_xlnm.Print_Area" localSheetId="2">'o 5. místo'!$B$2:$T$23</definedName>
    <definedName name="_xlnm.Print_Area" localSheetId="3">'Semifinále A1-B2'!$B$2:$T$23</definedName>
    <definedName name="_xlnm.Print_Area" localSheetId="4">'Semifinále A2-B1'!$B$2:$T$23</definedName>
  </definedNames>
  <calcPr fullCalcOnLoad="1"/>
</workbook>
</file>

<file path=xl/sharedStrings.xml><?xml version="1.0" encoding="utf-8"?>
<sst xmlns="http://schemas.openxmlformats.org/spreadsheetml/2006/main" count="1111" uniqueCount="151">
  <si>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</si>
  <si>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</si>
  <si>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</si>
  <si>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</si>
  <si>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</si>
  <si>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</si>
  <si>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</si>
  <si>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</si>
  <si>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</si>
  <si>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</si>
  <si>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</si>
  <si>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</si>
  <si>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</si>
  <si>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</si>
  <si>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</si>
  <si>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</si>
  <si>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</si>
  <si>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</si>
  <si>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</si>
  <si>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</si>
  <si>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</si>
  <si>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</si>
  <si>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:</t>
  </si>
  <si>
    <t>čtyřhra chlapců</t>
  </si>
  <si>
    <t>čtyřhra  dívek</t>
  </si>
  <si>
    <t>dvouhra chlapců</t>
  </si>
  <si>
    <t>dvouhra dívek</t>
  </si>
  <si>
    <t>………………………………………………………………………………………………………………………………………………………………………………………………..</t>
  </si>
  <si>
    <t>hala TU v Liberci</t>
  </si>
  <si>
    <t>FALCO cup 2018</t>
  </si>
  <si>
    <t>Lucie Ježková</t>
  </si>
  <si>
    <t>Praha</t>
  </si>
  <si>
    <t>TJ Sokol Polabiny</t>
  </si>
  <si>
    <t>Západočeská oblast</t>
  </si>
  <si>
    <t>BK TU v Liberci</t>
  </si>
  <si>
    <t>Jihomoravská oblast</t>
  </si>
  <si>
    <t>Střední Čechy</t>
  </si>
  <si>
    <t>Východočeská oblast</t>
  </si>
  <si>
    <t>Středočeská oblast</t>
  </si>
  <si>
    <t>Šulc</t>
  </si>
  <si>
    <t>Šilhavá</t>
  </si>
  <si>
    <t>Hurtík, Orlík</t>
  </si>
  <si>
    <t>Hejduková, Šilhavá</t>
  </si>
  <si>
    <t>Šulc, Bílková</t>
  </si>
  <si>
    <t>Havlíček</t>
  </si>
  <si>
    <t>Vašíčková</t>
  </si>
  <si>
    <t>Vašíčková, Bártová</t>
  </si>
  <si>
    <t>Havlíček, Urbanec</t>
  </si>
  <si>
    <t>Rázl</t>
  </si>
  <si>
    <t>Stejskalová</t>
  </si>
  <si>
    <t>Beran - Mrskoš</t>
  </si>
  <si>
    <t>Stejskalová - Malcová</t>
  </si>
  <si>
    <t>Mrskoš - Malcová</t>
  </si>
  <si>
    <t>Simon</t>
  </si>
  <si>
    <t>Pokorná</t>
  </si>
  <si>
    <t>Müller - Simon</t>
  </si>
  <si>
    <t>Pokorná - Tyrmerová</t>
  </si>
  <si>
    <t>Souček - Bartůňková</t>
  </si>
  <si>
    <t>Smutný</t>
  </si>
  <si>
    <t>Skýpalová</t>
  </si>
  <si>
    <t>Smutný - Prek</t>
  </si>
  <si>
    <t>Krulová - Skýpalová</t>
  </si>
  <si>
    <t>Prek - Krulová</t>
  </si>
  <si>
    <t>Bršťák</t>
  </si>
  <si>
    <t>Nováková</t>
  </si>
  <si>
    <t>Štaffl - Šilhan</t>
  </si>
  <si>
    <t>Nováková - Šenfeldová</t>
  </si>
  <si>
    <t>Šilhan - Šenfeldová</t>
  </si>
  <si>
    <t>Urbanec, Bártová</t>
  </si>
  <si>
    <t xml:space="preserve">1. kolo v turnaji </t>
  </si>
  <si>
    <t>Jižní Morava</t>
  </si>
  <si>
    <t>Západní Čechy</t>
  </si>
  <si>
    <t>Polabiny</t>
  </si>
  <si>
    <t>Liberec</t>
  </si>
  <si>
    <t>Plánička</t>
  </si>
  <si>
    <t>Šolarová</t>
  </si>
  <si>
    <t>Maňásek - Vojtěch</t>
  </si>
  <si>
    <t>Šolarová - Maixnerová</t>
  </si>
  <si>
    <t>Maňásek - Maixnerová</t>
  </si>
  <si>
    <t>Müller</t>
  </si>
  <si>
    <t>Tyrmerová</t>
  </si>
  <si>
    <t>Simon - Müller</t>
  </si>
  <si>
    <t>Tyrmerová - Pokorná</t>
  </si>
  <si>
    <t>Hurtík</t>
  </si>
  <si>
    <t>Hejduková</t>
  </si>
  <si>
    <t>Orlík - Šulc</t>
  </si>
  <si>
    <t>Bílková - Šilhavá</t>
  </si>
  <si>
    <t>Šulc - Šilhavá</t>
  </si>
  <si>
    <t>Rázl - Malcová</t>
  </si>
  <si>
    <t>Šilhan</t>
  </si>
  <si>
    <t>Šenfeldová</t>
  </si>
  <si>
    <t>Štaffl - Bršťák</t>
  </si>
  <si>
    <t>Šenfeldová - Nováková</t>
  </si>
  <si>
    <t>Šilhan - Nováková</t>
  </si>
  <si>
    <t>Urbanec</t>
  </si>
  <si>
    <t>Bártová</t>
  </si>
  <si>
    <t>Havlíček - Urbanec</t>
  </si>
  <si>
    <t>Vašíčková - Bártová</t>
  </si>
  <si>
    <t>Havlíček - Vašíčková</t>
  </si>
  <si>
    <t>Východní Čechy</t>
  </si>
  <si>
    <t>Vojtěch</t>
  </si>
  <si>
    <t>Maňásek - Plánička</t>
  </si>
  <si>
    <t>Krulová</t>
  </si>
  <si>
    <t>Prek - Skýpalová</t>
  </si>
  <si>
    <t xml:space="preserve">       </t>
  </si>
  <si>
    <t>Šulc - Orlík</t>
  </si>
  <si>
    <t>Šilhavá - Bílková</t>
  </si>
  <si>
    <t>Šulc - Hejduková</t>
  </si>
  <si>
    <t>Štaffl</t>
  </si>
  <si>
    <t>Hoffmanová - Šenfeldová</t>
  </si>
  <si>
    <t>Bršťák - Hofmannová</t>
  </si>
  <si>
    <t>Urbanec - Bártová</t>
  </si>
  <si>
    <t>Simon - Tyrmerová</t>
  </si>
  <si>
    <t>Maixnerová</t>
  </si>
  <si>
    <t>Maňásek - Šolarová</t>
  </si>
  <si>
    <t>Bílková</t>
  </si>
  <si>
    <t>Hurtík - Orlík</t>
  </si>
  <si>
    <t>Šilhavá - Hejduková</t>
  </si>
  <si>
    <t>Beran</t>
  </si>
  <si>
    <t>Rázl - Beran</t>
  </si>
  <si>
    <t>Středočeský kraj</t>
  </si>
  <si>
    <t>Šulc - Bílková</t>
  </si>
  <si>
    <t>Šilhan - Štaffl</t>
  </si>
  <si>
    <t>Utkání o 5. místo</t>
  </si>
  <si>
    <t>Utkání o 3. místo</t>
  </si>
  <si>
    <t>Utkání o 1. místo</t>
  </si>
  <si>
    <t>Semifinále</t>
  </si>
  <si>
    <t xml:space="preserve">3. kolo v turnaji </t>
  </si>
  <si>
    <t xml:space="preserve">2. kolo v turnaji </t>
  </si>
  <si>
    <t xml:space="preserve">4. kolo v turnaji </t>
  </si>
  <si>
    <t>A</t>
  </si>
  <si>
    <t>B</t>
  </si>
  <si>
    <t>C</t>
  </si>
  <si>
    <t>D</t>
  </si>
  <si>
    <t>VÝSLEDKY</t>
  </si>
  <si>
    <t>míče</t>
  </si>
  <si>
    <t>sety</t>
  </si>
  <si>
    <t>zápasy</t>
  </si>
  <si>
    <t>body</t>
  </si>
  <si>
    <t>pořadí</t>
  </si>
  <si>
    <t>1</t>
  </si>
  <si>
    <t>2</t>
  </si>
  <si>
    <t>3</t>
  </si>
  <si>
    <t>4</t>
  </si>
  <si>
    <t>Pořadí zápasů :</t>
  </si>
  <si>
    <t>A-D</t>
  </si>
  <si>
    <t>A-C</t>
  </si>
  <si>
    <t>A-B</t>
  </si>
  <si>
    <t>B-C</t>
  </si>
  <si>
    <t>B-D</t>
  </si>
  <si>
    <t>C-D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</si>
</sst>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48"/>
      <name val="Arial CE"/>
      <family val="0"/>
    </font>
    <font>
      <sz val="48"/>
      <name val="Arial CE"/>
      <family val="0"/>
    </font>
    <font>
      <b/>
      <sz val="32"/>
      <name val="Arial CE"/>
      <family val="2"/>
    </font>
    <font>
      <b/>
      <sz val="24"/>
      <name val="Arial CE"/>
      <family val="2"/>
    </font>
    <font>
      <sz val="7"/>
      <name val="Arial CE"/>
      <family val="2"/>
    </font>
    <font>
      <b/>
      <sz val="12"/>
      <name val="Arial CE"/>
      <family val="2"/>
    </font>
    <font>
      <i/>
      <sz val="12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b/>
      <sz val="28"/>
      <name val="Arial CE"/>
      <family val="2"/>
    </font>
    <font>
      <b/>
      <sz val="14"/>
      <name val="Arial CE"/>
      <family val="2"/>
    </font>
    <font>
      <i/>
      <sz val="7"/>
      <color indexed="10"/>
      <name val="Arial CE"/>
      <family val="2"/>
    </font>
    <font>
      <i/>
      <sz val="10"/>
      <color indexed="10"/>
      <name val="Arial CE"/>
      <family val="2"/>
    </font>
    <font>
      <i/>
      <sz val="7"/>
      <color indexed="12"/>
      <name val="Arial CE"/>
      <family val="2"/>
    </font>
    <font>
      <i/>
      <sz val="10"/>
      <color indexed="12"/>
      <name val="Arial CE"/>
      <family val="2"/>
    </font>
    <font>
      <b/>
      <i/>
      <sz val="7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1" applyFont="1">
      <alignment/>
      <protection/>
    </xf>
    <xf numFmtId="0" fontId="9" fillId="0" borderId="0" xfId="0" applyFont="1" applyAlignment="1">
      <alignment/>
    </xf>
    <xf numFmtId="0" fontId="14" fillId="0" borderId="10" xfId="5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1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1" applyFont="1" applyBorder="1" applyAlignment="1">
      <alignment vertical="center"/>
      <protection/>
    </xf>
    <xf numFmtId="0" fontId="17" fillId="0" borderId="16" xfId="59" applyFont="1" applyBorder="1" applyAlignment="1">
      <alignment horizontal="center" vertical="center"/>
      <protection/>
    </xf>
    <xf numFmtId="0" fontId="10" fillId="0" borderId="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6" fillId="0" borderId="18" xfId="55" applyFont="1" applyBorder="1">
      <alignment horizontal="center" vertical="center"/>
      <protection/>
    </xf>
    <xf numFmtId="0" fontId="16" fillId="0" borderId="19" xfId="55" applyFont="1" applyBorder="1">
      <alignment horizontal="center" vertical="center"/>
      <protection/>
    </xf>
    <xf numFmtId="0" fontId="16" fillId="0" borderId="20" xfId="55" applyFont="1" applyBorder="1">
      <alignment horizontal="center" vertical="center"/>
      <protection/>
    </xf>
    <xf numFmtId="44" fontId="16" fillId="0" borderId="21" xfId="40" applyFont="1" applyBorder="1">
      <alignment horizontal="center"/>
    </xf>
    <xf numFmtId="0" fontId="16" fillId="0" borderId="21" xfId="55" applyFont="1" applyBorder="1">
      <alignment horizontal="center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8" fillId="0" borderId="23" xfId="39" applyFont="1" applyBorder="1" applyAlignment="1">
      <alignment horizontal="centerContinuous" vertical="center"/>
      <protection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4" xfId="0" applyFont="1" applyBorder="1" applyAlignment="1">
      <alignment/>
    </xf>
    <xf numFmtId="0" fontId="17" fillId="0" borderId="25" xfId="39" applyFont="1" applyBorder="1" applyAlignment="1">
      <alignment horizontal="center" vertical="center" wrapText="1"/>
      <protection/>
    </xf>
    <xf numFmtId="0" fontId="14" fillId="0" borderId="14" xfId="57" applyFont="1" applyBorder="1">
      <alignment horizontal="center" vertical="center"/>
      <protection/>
    </xf>
    <xf numFmtId="0" fontId="14" fillId="0" borderId="26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27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27" xfId="57" applyFont="1" applyBorder="1">
      <alignment horizontal="center" vertical="center"/>
      <protection/>
    </xf>
    <xf numFmtId="0" fontId="17" fillId="0" borderId="28" xfId="39" applyFont="1" applyBorder="1" applyAlignment="1">
      <alignment horizontal="center" vertical="center" wrapText="1"/>
      <protection/>
    </xf>
    <xf numFmtId="0" fontId="14" fillId="0" borderId="0" xfId="57" applyFont="1" applyBorder="1">
      <alignment horizontal="center" vertical="center"/>
      <protection/>
    </xf>
    <xf numFmtId="0" fontId="14" fillId="0" borderId="29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9" fillId="2" borderId="31" xfId="56" applyFont="1" applyFill="1" applyBorder="1">
      <alignment vertical="center"/>
      <protection/>
    </xf>
    <xf numFmtId="0" fontId="16" fillId="0" borderId="32" xfId="55" applyFont="1" applyBorder="1" applyProtection="1">
      <alignment horizontal="center" vertical="center"/>
      <protection hidden="1"/>
    </xf>
    <xf numFmtId="0" fontId="16" fillId="0" borderId="33" xfId="55" applyFont="1" applyBorder="1" applyProtection="1">
      <alignment horizontal="center" vertical="center"/>
      <protection hidden="1"/>
    </xf>
    <xf numFmtId="0" fontId="16" fillId="0" borderId="34" xfId="55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1" applyFont="1">
      <alignment/>
      <protection/>
    </xf>
    <xf numFmtId="0" fontId="15" fillId="0" borderId="0" xfId="51" applyFont="1">
      <alignment/>
      <protection/>
    </xf>
    <xf numFmtId="0" fontId="14" fillId="0" borderId="0" xfId="51" applyFont="1">
      <alignment/>
      <protection/>
    </xf>
    <xf numFmtId="0" fontId="18" fillId="0" borderId="0" xfId="5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29" xfId="0" applyFont="1" applyBorder="1" applyAlignment="1">
      <alignment horizontal="right" vertical="center"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14" fillId="0" borderId="37" xfId="57" applyFont="1" applyBorder="1">
      <alignment horizontal="center" vertical="center"/>
      <protection/>
    </xf>
    <xf numFmtId="0" fontId="17" fillId="0" borderId="38" xfId="39" applyFont="1" applyBorder="1" applyAlignment="1">
      <alignment horizontal="center" vertical="center"/>
      <protection/>
    </xf>
    <xf numFmtId="0" fontId="10" fillId="0" borderId="39" xfId="0" applyFont="1" applyBorder="1" applyAlignment="1">
      <alignment horizontal="left" vertical="center" indent="1"/>
    </xf>
    <xf numFmtId="0" fontId="10" fillId="0" borderId="40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9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13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0" fontId="10" fillId="0" borderId="13" xfId="55" applyFont="1" applyBorder="1" applyAlignment="1">
      <alignment horizontal="left" vertical="center" indent="1"/>
      <protection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horizontal="left" vertical="center" indent="1"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Border="1" applyAlignment="1">
      <alignment/>
    </xf>
    <xf numFmtId="0" fontId="17" fillId="0" borderId="41" xfId="0" applyFont="1" applyBorder="1" applyAlignment="1">
      <alignment vertical="center"/>
    </xf>
    <xf numFmtId="0" fontId="18" fillId="0" borderId="39" xfId="0" applyFont="1" applyBorder="1" applyAlignment="1">
      <alignment horizontal="left" vertical="center" indent="1"/>
    </xf>
    <xf numFmtId="0" fontId="18" fillId="0" borderId="42" xfId="0" applyFont="1" applyBorder="1" applyAlignment="1">
      <alignment horizontal="left" vertical="center" indent="1"/>
    </xf>
    <xf numFmtId="0" fontId="23" fillId="0" borderId="43" xfId="59" applyFont="1" applyBorder="1" applyAlignment="1">
      <alignment horizontal="left" vertical="center"/>
      <protection/>
    </xf>
    <xf numFmtId="0" fontId="23" fillId="0" borderId="44" xfId="59" applyFont="1" applyBorder="1" applyAlignment="1">
      <alignment horizontal="left" vertical="center"/>
      <protection/>
    </xf>
    <xf numFmtId="0" fontId="23" fillId="0" borderId="45" xfId="59" applyFont="1" applyBorder="1" applyAlignment="1">
      <alignment horizontal="left" vertical="center"/>
      <protection/>
    </xf>
    <xf numFmtId="0" fontId="17" fillId="0" borderId="46" xfId="39" applyFont="1" applyBorder="1" applyAlignment="1">
      <alignment horizontal="center" vertical="center"/>
      <protection/>
    </xf>
    <xf numFmtId="0" fontId="17" fillId="0" borderId="47" xfId="39" applyFont="1" applyBorder="1" applyAlignment="1">
      <alignment horizontal="center" vertical="center"/>
      <protection/>
    </xf>
    <xf numFmtId="0" fontId="17" fillId="0" borderId="48" xfId="39" applyFont="1" applyBorder="1" applyAlignment="1">
      <alignment horizontal="center" vertical="center"/>
      <protection/>
    </xf>
    <xf numFmtId="0" fontId="17" fillId="0" borderId="49" xfId="39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13" fillId="2" borderId="50" xfId="0" applyFont="1" applyFill="1" applyBorder="1" applyAlignment="1">
      <alignment horizontal="left" vertical="center"/>
    </xf>
    <xf numFmtId="0" fontId="13" fillId="2" borderId="40" xfId="0" applyFont="1" applyFill="1" applyBorder="1" applyAlignment="1">
      <alignment horizontal="left" vertical="center"/>
    </xf>
    <xf numFmtId="0" fontId="13" fillId="0" borderId="29" xfId="56" applyFont="1" applyBorder="1" applyAlignment="1">
      <alignment horizontal="center" vertical="center"/>
      <protection/>
    </xf>
    <xf numFmtId="0" fontId="15" fillId="0" borderId="5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6" fillId="0" borderId="53" xfId="59" applyFont="1" applyBorder="1" applyAlignment="1">
      <alignment horizontal="left" vertical="center"/>
      <protection/>
    </xf>
    <xf numFmtId="0" fontId="16" fillId="0" borderId="26" xfId="59" applyFont="1" applyBorder="1" applyAlignment="1">
      <alignment horizontal="left" vertical="center"/>
      <protection/>
    </xf>
    <xf numFmtId="0" fontId="16" fillId="0" borderId="54" xfId="59" applyFont="1" applyBorder="1" applyAlignment="1">
      <alignment horizontal="left" vertical="center"/>
      <protection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6" fillId="0" borderId="55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0" fillId="0" borderId="55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40" fillId="33" borderId="58" xfId="0" applyFont="1" applyFill="1" applyBorder="1" applyAlignment="1">
      <alignment horizontal="center"/>
    </xf>
    <xf numFmtId="0" fontId="41" fillId="0" borderId="59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49" fontId="42" fillId="0" borderId="58" xfId="0" applyNumberFormat="1" applyFont="1" applyBorder="1" applyAlignment="1">
      <alignment horizontal="center" vertical="center"/>
    </xf>
    <xf numFmtId="49" fontId="42" fillId="0" borderId="59" xfId="0" applyNumberFormat="1" applyFont="1" applyBorder="1" applyAlignment="1">
      <alignment horizontal="center" vertical="center"/>
    </xf>
    <xf numFmtId="49" fontId="42" fillId="0" borderId="38" xfId="0" applyNumberFormat="1" applyFont="1" applyBorder="1" applyAlignment="1">
      <alignment horizontal="center" vertical="center"/>
    </xf>
    <xf numFmtId="0" fontId="43" fillId="33" borderId="58" xfId="0" applyFont="1" applyFill="1" applyBorder="1" applyAlignment="1">
      <alignment horizontal="center" vertical="center"/>
    </xf>
    <xf numFmtId="0" fontId="43" fillId="33" borderId="59" xfId="0" applyFont="1" applyFill="1" applyBorder="1" applyAlignment="1">
      <alignment horizontal="center" vertical="center"/>
    </xf>
    <xf numFmtId="0" fontId="43" fillId="33" borderId="38" xfId="0" applyFont="1" applyFill="1" applyBorder="1" applyAlignment="1">
      <alignment horizontal="center" vertical="center"/>
    </xf>
    <xf numFmtId="0" fontId="41" fillId="0" borderId="6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42" xfId="0" applyFont="1" applyBorder="1" applyAlignment="1">
      <alignment horizontal="center"/>
    </xf>
    <xf numFmtId="49" fontId="42" fillId="0" borderId="6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42" xfId="0" applyNumberFormat="1" applyFont="1" applyBorder="1" applyAlignment="1">
      <alignment horizontal="center" vertical="center"/>
    </xf>
    <xf numFmtId="0" fontId="43" fillId="33" borderId="6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42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center" vertical="center"/>
    </xf>
    <xf numFmtId="0" fontId="43" fillId="33" borderId="41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49" fontId="42" fillId="0" borderId="15" xfId="0" applyNumberFormat="1" applyFont="1" applyBorder="1" applyAlignment="1">
      <alignment horizontal="center" vertical="center"/>
    </xf>
    <xf numFmtId="49" fontId="42" fillId="0" borderId="29" xfId="0" applyNumberFormat="1" applyFont="1" applyBorder="1" applyAlignment="1">
      <alignment horizontal="center" vertical="center"/>
    </xf>
    <xf numFmtId="49" fontId="42" fillId="0" borderId="4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49" fontId="42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horizontal="left" vertical="center" indent="1"/>
    </xf>
    <xf numFmtId="0" fontId="1" fillId="0" borderId="59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33" borderId="58" xfId="0" applyFill="1" applyBorder="1" applyAlignment="1">
      <alignment/>
    </xf>
    <xf numFmtId="0" fontId="0" fillId="33" borderId="59" xfId="0" applyFill="1" applyBorder="1" applyAlignment="1">
      <alignment/>
    </xf>
    <xf numFmtId="0" fontId="44" fillId="33" borderId="38" xfId="0" applyFont="1" applyFill="1" applyBorder="1" applyAlignment="1">
      <alignment/>
    </xf>
    <xf numFmtId="0" fontId="45" fillId="0" borderId="63" xfId="0" applyFont="1" applyBorder="1" applyAlignment="1" applyProtection="1">
      <alignment vertical="center"/>
      <protection locked="0"/>
    </xf>
    <xf numFmtId="0" fontId="45" fillId="0" borderId="64" xfId="0" applyFont="1" applyBorder="1" applyAlignment="1">
      <alignment horizontal="center" vertical="center"/>
    </xf>
    <xf numFmtId="0" fontId="45" fillId="0" borderId="65" xfId="0" applyFont="1" applyBorder="1" applyAlignment="1" applyProtection="1">
      <alignment horizontal="left" vertical="center"/>
      <protection locked="0"/>
    </xf>
    <xf numFmtId="0" fontId="46" fillId="0" borderId="66" xfId="0" applyFont="1" applyBorder="1" applyAlignment="1">
      <alignment horizontal="right" vertical="center"/>
    </xf>
    <xf numFmtId="0" fontId="46" fillId="0" borderId="47" xfId="0" applyFont="1" applyBorder="1" applyAlignment="1">
      <alignment horizontal="center" vertical="center"/>
    </xf>
    <xf numFmtId="0" fontId="46" fillId="0" borderId="67" xfId="0" applyFont="1" applyBorder="1" applyAlignment="1">
      <alignment horizontal="left" vertical="center"/>
    </xf>
    <xf numFmtId="0" fontId="47" fillId="0" borderId="66" xfId="0" applyFont="1" applyBorder="1" applyAlignment="1">
      <alignment horizontal="right" vertical="center"/>
    </xf>
    <xf numFmtId="0" fontId="47" fillId="0" borderId="47" xfId="0" applyFont="1" applyBorder="1" applyAlignment="1">
      <alignment horizontal="center" vertical="center"/>
    </xf>
    <xf numFmtId="0" fontId="47" fillId="0" borderId="67" xfId="0" applyFont="1" applyBorder="1" applyAlignment="1">
      <alignment horizontal="left" vertical="center"/>
    </xf>
    <xf numFmtId="0" fontId="48" fillId="0" borderId="62" xfId="0" applyFont="1" applyBorder="1" applyAlignment="1" applyProtection="1">
      <alignment horizontal="center" vertical="center"/>
      <protection locked="0"/>
    </xf>
    <xf numFmtId="49" fontId="49" fillId="34" borderId="62" xfId="0" applyNumberFormat="1" applyFont="1" applyFill="1" applyBorder="1" applyAlignment="1" applyProtection="1">
      <alignment horizontal="center" vertical="center"/>
      <protection locked="0"/>
    </xf>
    <xf numFmtId="49" fontId="42" fillId="0" borderId="68" xfId="0" applyNumberFormat="1" applyFont="1" applyBorder="1" applyAlignment="1">
      <alignment horizontal="center" vertical="center"/>
    </xf>
    <xf numFmtId="0" fontId="50" fillId="0" borderId="60" xfId="0" applyFont="1" applyBorder="1" applyAlignment="1" applyProtection="1">
      <alignment horizontal="left" vertical="center" indent="1"/>
      <protection locked="0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33" borderId="6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2" xfId="0" applyFill="1" applyBorder="1" applyAlignment="1">
      <alignment/>
    </xf>
    <xf numFmtId="0" fontId="51" fillId="0" borderId="12" xfId="0" applyFont="1" applyBorder="1" applyAlignment="1" applyProtection="1">
      <alignment vertical="center"/>
      <protection locked="0"/>
    </xf>
    <xf numFmtId="0" fontId="51" fillId="0" borderId="14" xfId="0" applyFont="1" applyBorder="1" applyAlignment="1">
      <alignment horizontal="center" vertical="center"/>
    </xf>
    <xf numFmtId="0" fontId="51" fillId="0" borderId="39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52" fillId="0" borderId="14" xfId="0" applyFont="1" applyBorder="1" applyAlignment="1">
      <alignment horizontal="right" vertical="center"/>
    </xf>
    <xf numFmtId="0" fontId="52" fillId="0" borderId="14" xfId="0" applyFont="1" applyBorder="1" applyAlignment="1">
      <alignment horizontal="center" vertical="center"/>
    </xf>
    <xf numFmtId="0" fontId="52" fillId="0" borderId="39" xfId="0" applyFont="1" applyBorder="1" applyAlignment="1">
      <alignment horizontal="left" vertical="center"/>
    </xf>
    <xf numFmtId="0" fontId="47" fillId="0" borderId="12" xfId="0" applyFont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0" fontId="47" fillId="0" borderId="39" xfId="0" applyFont="1" applyBorder="1" applyAlignment="1">
      <alignment horizontal="left" vertical="center"/>
    </xf>
    <xf numFmtId="0" fontId="48" fillId="0" borderId="68" xfId="0" applyFont="1" applyBorder="1" applyAlignment="1" applyProtection="1">
      <alignment horizontal="center" vertical="center"/>
      <protection locked="0"/>
    </xf>
    <xf numFmtId="49" fontId="49" fillId="34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60" xfId="0" applyFont="1" applyBorder="1" applyAlignment="1" applyProtection="1">
      <alignment horizontal="left" vertical="center" indent="1"/>
      <protection locked="0"/>
    </xf>
    <xf numFmtId="0" fontId="44" fillId="33" borderId="42" xfId="0" applyFont="1" applyFill="1" applyBorder="1" applyAlignment="1">
      <alignment/>
    </xf>
    <xf numFmtId="0" fontId="53" fillId="0" borderId="12" xfId="0" applyFont="1" applyBorder="1" applyAlignment="1" applyProtection="1">
      <alignment vertical="center"/>
      <protection locked="0"/>
    </xf>
    <xf numFmtId="0" fontId="53" fillId="0" borderId="14" xfId="0" applyFont="1" applyBorder="1" applyAlignment="1">
      <alignment horizontal="center" vertical="center"/>
    </xf>
    <xf numFmtId="0" fontId="53" fillId="0" borderId="39" xfId="0" applyFont="1" applyBorder="1" applyAlignment="1" applyProtection="1">
      <alignment horizontal="left" vertical="center"/>
      <protection locked="0"/>
    </xf>
    <xf numFmtId="0" fontId="54" fillId="0" borderId="69" xfId="0" applyFont="1" applyBorder="1" applyAlignment="1">
      <alignment horizontal="right" vertical="center"/>
    </xf>
    <xf numFmtId="0" fontId="54" fillId="0" borderId="70" xfId="0" applyFont="1" applyBorder="1" applyAlignment="1">
      <alignment horizontal="center" vertical="center"/>
    </xf>
    <xf numFmtId="0" fontId="54" fillId="0" borderId="71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left" vertical="center"/>
    </xf>
    <xf numFmtId="0" fontId="47" fillId="0" borderId="69" xfId="0" applyFont="1" applyBorder="1" applyAlignment="1">
      <alignment horizontal="right" vertical="center"/>
    </xf>
    <xf numFmtId="0" fontId="47" fillId="0" borderId="70" xfId="0" applyFont="1" applyBorder="1" applyAlignment="1">
      <alignment horizontal="center" vertical="center"/>
    </xf>
    <xf numFmtId="0" fontId="47" fillId="0" borderId="71" xfId="0" applyFont="1" applyBorder="1" applyAlignment="1">
      <alignment horizontal="left" vertical="center"/>
    </xf>
    <xf numFmtId="0" fontId="45" fillId="0" borderId="63" xfId="0" applyFont="1" applyBorder="1" applyAlignment="1" applyProtection="1">
      <alignment vertical="center"/>
      <protection hidden="1"/>
    </xf>
    <xf numFmtId="0" fontId="45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left" vertical="center"/>
    </xf>
    <xf numFmtId="0" fontId="51" fillId="0" borderId="12" xfId="0" applyFont="1" applyBorder="1" applyAlignment="1">
      <alignment vertical="center"/>
    </xf>
    <xf numFmtId="0" fontId="51" fillId="0" borderId="72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53" fillId="0" borderId="72" xfId="0" applyFont="1" applyBorder="1" applyAlignment="1">
      <alignment horizontal="left" vertical="center"/>
    </xf>
    <xf numFmtId="0" fontId="51" fillId="0" borderId="73" xfId="0" applyFont="1" applyBorder="1" applyAlignment="1">
      <alignment vertical="center"/>
    </xf>
    <xf numFmtId="0" fontId="51" fillId="0" borderId="74" xfId="0" applyFont="1" applyBorder="1" applyAlignment="1">
      <alignment horizontal="center" vertical="center"/>
    </xf>
    <xf numFmtId="0" fontId="55" fillId="0" borderId="75" xfId="0" applyFont="1" applyBorder="1" applyAlignment="1" applyProtection="1">
      <alignment vertical="center"/>
      <protection hidden="1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left" vertical="center"/>
    </xf>
    <xf numFmtId="0" fontId="55" fillId="0" borderId="78" xfId="0" applyFont="1" applyBorder="1" applyAlignment="1" applyProtection="1">
      <alignment vertical="center"/>
      <protection hidden="1"/>
    </xf>
    <xf numFmtId="0" fontId="55" fillId="0" borderId="7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49" fontId="42" fillId="0" borderId="80" xfId="0" applyNumberFormat="1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 indent="1"/>
      <protection locked="0"/>
    </xf>
    <xf numFmtId="0" fontId="1" fillId="0" borderId="2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55" fillId="0" borderId="15" xfId="0" applyFont="1" applyBorder="1" applyAlignment="1" applyProtection="1">
      <alignment vertical="center"/>
      <protection hidden="1"/>
    </xf>
    <xf numFmtId="0" fontId="55" fillId="0" borderId="29" xfId="0" applyFont="1" applyBorder="1" applyAlignment="1">
      <alignment horizontal="center" vertical="center"/>
    </xf>
    <xf numFmtId="0" fontId="55" fillId="0" borderId="41" xfId="0" applyFont="1" applyBorder="1" applyAlignment="1">
      <alignment horizontal="left" vertical="center"/>
    </xf>
    <xf numFmtId="0" fontId="55" fillId="0" borderId="81" xfId="0" applyFont="1" applyBorder="1" applyAlignment="1" applyProtection="1">
      <alignment vertical="center"/>
      <protection hidden="1"/>
    </xf>
    <xf numFmtId="0" fontId="55" fillId="0" borderId="44" xfId="0" applyFont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29" xfId="0" applyFill="1" applyBorder="1" applyAlignment="1">
      <alignment/>
    </xf>
    <xf numFmtId="0" fontId="44" fillId="33" borderId="41" xfId="0" applyFont="1" applyFill="1" applyBorder="1" applyAlignment="1">
      <alignment/>
    </xf>
    <xf numFmtId="0" fontId="54" fillId="0" borderId="81" xfId="0" applyFont="1" applyBorder="1" applyAlignment="1">
      <alignment horizontal="right" vertical="center"/>
    </xf>
    <xf numFmtId="0" fontId="54" fillId="0" borderId="44" xfId="0" applyFont="1" applyBorder="1" applyAlignment="1">
      <alignment horizontal="center" vertical="center"/>
    </xf>
    <xf numFmtId="0" fontId="54" fillId="0" borderId="82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82" xfId="0" applyFont="1" applyBorder="1" applyAlignment="1">
      <alignment horizontal="left" vertical="center"/>
    </xf>
    <xf numFmtId="0" fontId="47" fillId="0" borderId="81" xfId="0" applyFont="1" applyBorder="1" applyAlignment="1">
      <alignment horizontal="right" vertical="center"/>
    </xf>
    <xf numFmtId="0" fontId="47" fillId="0" borderId="44" xfId="0" applyFont="1" applyBorder="1" applyAlignment="1">
      <alignment horizontal="center" vertical="center"/>
    </xf>
    <xf numFmtId="0" fontId="47" fillId="0" borderId="82" xfId="0" applyFont="1" applyBorder="1" applyAlignment="1">
      <alignment horizontal="left" vertical="center"/>
    </xf>
    <xf numFmtId="0" fontId="48" fillId="0" borderId="80" xfId="0" applyFont="1" applyBorder="1" applyAlignment="1" applyProtection="1">
      <alignment horizontal="center" vertical="center"/>
      <protection locked="0"/>
    </xf>
    <xf numFmtId="49" fontId="49" fillId="34" borderId="8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3" fillId="0" borderId="15" xfId="0" applyFont="1" applyBorder="1" applyAlignment="1" applyProtection="1">
      <alignment vertical="center"/>
      <protection locked="0"/>
    </xf>
    <xf numFmtId="0" fontId="53" fillId="0" borderId="29" xfId="0" applyFont="1" applyBorder="1" applyAlignment="1">
      <alignment horizontal="center" vertical="center"/>
    </xf>
    <xf numFmtId="0" fontId="53" fillId="0" borderId="41" xfId="0" applyFont="1" applyBorder="1" applyAlignment="1" applyProtection="1">
      <alignment horizontal="left" vertical="center"/>
      <protection locked="0"/>
    </xf>
    <xf numFmtId="0" fontId="50" fillId="0" borderId="60" xfId="0" applyFont="1" applyBorder="1" applyAlignment="1" applyProtection="1">
      <alignment horizontal="left" vertical="center" indent="1"/>
      <protection locked="0"/>
    </xf>
    <xf numFmtId="0" fontId="1" fillId="35" borderId="0" xfId="0" applyFont="1" applyFill="1" applyAlignment="1">
      <alignment horizontal="center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Roman EE 12 Normál" xfId="51"/>
    <cellStyle name="Followed Hyperlink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75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8" t="s">
        <v>125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39</v>
      </c>
      <c r="D9" s="63" t="s">
        <v>74</v>
      </c>
      <c r="E9" s="28">
        <v>21</v>
      </c>
      <c r="F9" s="29" t="s">
        <v>22</v>
      </c>
      <c r="G9" s="30">
        <v>10</v>
      </c>
      <c r="H9" s="28">
        <v>21</v>
      </c>
      <c r="I9" s="29" t="s">
        <v>22</v>
      </c>
      <c r="J9" s="30">
        <v>10</v>
      </c>
      <c r="K9" s="28"/>
      <c r="L9" s="29" t="s">
        <v>22</v>
      </c>
      <c r="M9" s="30"/>
      <c r="N9" s="31">
        <f>E9+H9+K9</f>
        <v>42</v>
      </c>
      <c r="O9" s="32">
        <f>G9+J9+M9</f>
        <v>20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66" t="s">
        <v>99</v>
      </c>
    </row>
    <row r="10" spans="2:20" ht="30" customHeight="1">
      <c r="B10" s="27" t="s">
        <v>26</v>
      </c>
      <c r="C10" s="61" t="s">
        <v>40</v>
      </c>
      <c r="D10" s="61" t="s">
        <v>75</v>
      </c>
      <c r="E10" s="28">
        <v>21</v>
      </c>
      <c r="F10" s="28" t="s">
        <v>22</v>
      </c>
      <c r="G10" s="30">
        <v>16</v>
      </c>
      <c r="H10" s="28">
        <v>21</v>
      </c>
      <c r="I10" s="28" t="s">
        <v>22</v>
      </c>
      <c r="J10" s="30">
        <v>13</v>
      </c>
      <c r="K10" s="28"/>
      <c r="L10" s="28" t="s">
        <v>22</v>
      </c>
      <c r="M10" s="30"/>
      <c r="N10" s="31">
        <f>E10+H10+K10</f>
        <v>42</v>
      </c>
      <c r="O10" s="32">
        <f>G10+J10+M10</f>
        <v>29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99</v>
      </c>
    </row>
    <row r="11" spans="2:20" ht="30" customHeight="1">
      <c r="B11" s="27" t="s">
        <v>23</v>
      </c>
      <c r="C11" s="61" t="s">
        <v>116</v>
      </c>
      <c r="D11" s="61" t="s">
        <v>76</v>
      </c>
      <c r="E11" s="28">
        <v>19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12</v>
      </c>
      <c r="K11" s="28">
        <v>18</v>
      </c>
      <c r="L11" s="28" t="s">
        <v>22</v>
      </c>
      <c r="M11" s="30">
        <v>21</v>
      </c>
      <c r="N11" s="31">
        <f>E11+H11+K11</f>
        <v>58</v>
      </c>
      <c r="O11" s="32">
        <f>G11+J11+M11</f>
        <v>54</v>
      </c>
      <c r="P11" s="33">
        <f>IF(E11&gt;G11,1,0)+IF(H11&gt;J11,1,0)+IF(K11&gt;M11,1,0)</f>
        <v>1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66" t="s">
        <v>31</v>
      </c>
    </row>
    <row r="12" spans="2:20" ht="30" customHeight="1">
      <c r="B12" s="27" t="s">
        <v>24</v>
      </c>
      <c r="C12" s="61" t="s">
        <v>117</v>
      </c>
      <c r="D12" s="61" t="s">
        <v>77</v>
      </c>
      <c r="E12" s="28">
        <v>21</v>
      </c>
      <c r="F12" s="28" t="s">
        <v>22</v>
      </c>
      <c r="G12" s="30">
        <v>17</v>
      </c>
      <c r="H12" s="28">
        <v>21</v>
      </c>
      <c r="I12" s="28" t="s">
        <v>22</v>
      </c>
      <c r="J12" s="30">
        <v>17</v>
      </c>
      <c r="K12" s="28"/>
      <c r="L12" s="28" t="s">
        <v>22</v>
      </c>
      <c r="M12" s="30"/>
      <c r="N12" s="31">
        <f>E12+H12+K12</f>
        <v>42</v>
      </c>
      <c r="O12" s="32">
        <f>G12+J12+M12</f>
        <v>34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31</v>
      </c>
    </row>
    <row r="13" spans="2:20" ht="30" customHeight="1" thickBot="1">
      <c r="B13" s="34" t="s">
        <v>14</v>
      </c>
      <c r="C13" s="62" t="s">
        <v>121</v>
      </c>
      <c r="D13" s="62" t="s">
        <v>78</v>
      </c>
      <c r="E13" s="35">
        <v>21</v>
      </c>
      <c r="F13" s="36" t="s">
        <v>22</v>
      </c>
      <c r="G13" s="37">
        <v>10</v>
      </c>
      <c r="H13" s="35">
        <v>21</v>
      </c>
      <c r="I13" s="36" t="s">
        <v>22</v>
      </c>
      <c r="J13" s="37">
        <v>12</v>
      </c>
      <c r="K13" s="35"/>
      <c r="L13" s="36" t="s">
        <v>22</v>
      </c>
      <c r="M13" s="37"/>
      <c r="N13" s="31">
        <f>E13+H13+K13</f>
        <v>42</v>
      </c>
      <c r="O13" s="32">
        <f>G13+J13+M13</f>
        <v>22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31</v>
      </c>
    </row>
    <row r="14" spans="2:20" ht="34.5" customHeight="1" thickBot="1">
      <c r="B14" s="38" t="s">
        <v>10</v>
      </c>
      <c r="C14" s="79" t="str">
        <f>IF(R14&gt;S14,D4,IF(S14&gt;R14,D5,"remíza"))</f>
        <v>Praha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226</v>
      </c>
      <c r="O14" s="40">
        <f t="shared" si="1"/>
        <v>159</v>
      </c>
      <c r="P14" s="39">
        <f t="shared" si="1"/>
        <v>9</v>
      </c>
      <c r="Q14" s="41">
        <f t="shared" si="1"/>
        <v>2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38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69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58</v>
      </c>
      <c r="D9" s="63" t="s">
        <v>53</v>
      </c>
      <c r="E9" s="28">
        <v>21</v>
      </c>
      <c r="F9" s="29" t="s">
        <v>22</v>
      </c>
      <c r="G9" s="30">
        <v>7</v>
      </c>
      <c r="H9" s="28">
        <v>21</v>
      </c>
      <c r="I9" s="29" t="s">
        <v>22</v>
      </c>
      <c r="J9" s="30">
        <v>6</v>
      </c>
      <c r="K9" s="28"/>
      <c r="L9" s="29" t="s">
        <v>22</v>
      </c>
      <c r="M9" s="30"/>
      <c r="N9" s="31">
        <f>E9+H9+K9</f>
        <v>42</v>
      </c>
      <c r="O9" s="32">
        <f>G9+J9+M9</f>
        <v>13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66" t="s">
        <v>70</v>
      </c>
    </row>
    <row r="10" spans="2:20" ht="30" customHeight="1">
      <c r="B10" s="27" t="s">
        <v>26</v>
      </c>
      <c r="C10" s="61" t="s">
        <v>59</v>
      </c>
      <c r="D10" s="61" t="s">
        <v>54</v>
      </c>
      <c r="E10" s="28">
        <v>21</v>
      </c>
      <c r="F10" s="28" t="s">
        <v>22</v>
      </c>
      <c r="G10" s="30">
        <v>18</v>
      </c>
      <c r="H10" s="28">
        <v>14</v>
      </c>
      <c r="I10" s="28" t="s">
        <v>22</v>
      </c>
      <c r="J10" s="30">
        <v>21</v>
      </c>
      <c r="K10" s="28">
        <v>21</v>
      </c>
      <c r="L10" s="28" t="s">
        <v>22</v>
      </c>
      <c r="M10" s="30">
        <v>16</v>
      </c>
      <c r="N10" s="31">
        <f>E10+H10+K10</f>
        <v>56</v>
      </c>
      <c r="O10" s="32">
        <f>G10+J10+M10</f>
        <v>55</v>
      </c>
      <c r="P10" s="33">
        <f>IF(E10&gt;G10,1,0)+IF(H10&gt;J10,1,0)+IF(K10&gt;M10,1,0)</f>
        <v>2</v>
      </c>
      <c r="Q10" s="28">
        <f>IF(E10&lt;G10,1,0)+IF(H10&lt;J10,1,0)+IF(K10&lt;M10,1,0)</f>
        <v>1</v>
      </c>
      <c r="R10" s="53">
        <f t="shared" si="0"/>
        <v>1</v>
      </c>
      <c r="S10" s="30">
        <f t="shared" si="0"/>
        <v>0</v>
      </c>
      <c r="T10" s="66" t="s">
        <v>36</v>
      </c>
    </row>
    <row r="11" spans="2:20" ht="30" customHeight="1">
      <c r="B11" s="27" t="s">
        <v>23</v>
      </c>
      <c r="C11" s="61" t="s">
        <v>60</v>
      </c>
      <c r="D11" s="61" t="s">
        <v>55</v>
      </c>
      <c r="E11" s="28">
        <v>21</v>
      </c>
      <c r="F11" s="28" t="s">
        <v>22</v>
      </c>
      <c r="G11" s="30">
        <v>16</v>
      </c>
      <c r="H11" s="28">
        <v>21</v>
      </c>
      <c r="I11" s="28" t="s">
        <v>22</v>
      </c>
      <c r="J11" s="30">
        <v>14</v>
      </c>
      <c r="K11" s="28"/>
      <c r="L11" s="28" t="s">
        <v>22</v>
      </c>
      <c r="M11" s="30"/>
      <c r="N11" s="31">
        <f>E11+H11+K11</f>
        <v>42</v>
      </c>
      <c r="O11" s="32">
        <f>G11+J11+M11</f>
        <v>30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66" t="s">
        <v>70</v>
      </c>
    </row>
    <row r="12" spans="2:20" ht="30" customHeight="1">
      <c r="B12" s="27" t="s">
        <v>24</v>
      </c>
      <c r="C12" s="61" t="s">
        <v>61</v>
      </c>
      <c r="D12" s="61" t="s">
        <v>56</v>
      </c>
      <c r="E12" s="28">
        <v>14</v>
      </c>
      <c r="F12" s="28" t="s">
        <v>22</v>
      </c>
      <c r="G12" s="30">
        <v>21</v>
      </c>
      <c r="H12" s="28">
        <v>16</v>
      </c>
      <c r="I12" s="28" t="s">
        <v>22</v>
      </c>
      <c r="J12" s="30">
        <v>21</v>
      </c>
      <c r="K12" s="28"/>
      <c r="L12" s="28" t="s">
        <v>22</v>
      </c>
      <c r="M12" s="30"/>
      <c r="N12" s="31">
        <f>E12+H12+K12</f>
        <v>30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66" t="s">
        <v>36</v>
      </c>
    </row>
    <row r="13" spans="2:20" ht="30" customHeight="1" thickBot="1">
      <c r="B13" s="34" t="s">
        <v>14</v>
      </c>
      <c r="C13" s="62" t="s">
        <v>62</v>
      </c>
      <c r="D13" s="62" t="s">
        <v>57</v>
      </c>
      <c r="E13" s="35">
        <v>21</v>
      </c>
      <c r="F13" s="36" t="s">
        <v>22</v>
      </c>
      <c r="G13" s="37">
        <v>12</v>
      </c>
      <c r="H13" s="35">
        <v>21</v>
      </c>
      <c r="I13" s="36" t="s">
        <v>22</v>
      </c>
      <c r="J13" s="37">
        <v>8</v>
      </c>
      <c r="K13" s="35"/>
      <c r="L13" s="36" t="s">
        <v>22</v>
      </c>
      <c r="M13" s="37"/>
      <c r="N13" s="31">
        <f>E13+H13+K13</f>
        <v>42</v>
      </c>
      <c r="O13" s="32">
        <f>G13+J13+M13</f>
        <v>20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70</v>
      </c>
    </row>
    <row r="14" spans="2:20" ht="34.5" customHeight="1" thickBot="1">
      <c r="B14" s="38" t="s">
        <v>10</v>
      </c>
      <c r="C14" s="79" t="str">
        <f>IF(R14&gt;S14,D4,IF(S14&gt;R14,D5,"remíza"))</f>
        <v>Jihomoravská oblast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212</v>
      </c>
      <c r="O14" s="40">
        <f t="shared" si="1"/>
        <v>160</v>
      </c>
      <c r="P14" s="39">
        <f t="shared" si="1"/>
        <v>8</v>
      </c>
      <c r="Q14" s="41">
        <f t="shared" si="1"/>
        <v>3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34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128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83</v>
      </c>
      <c r="D9" s="63" t="s">
        <v>48</v>
      </c>
      <c r="E9" s="28">
        <v>21</v>
      </c>
      <c r="F9" s="29" t="s">
        <v>22</v>
      </c>
      <c r="G9" s="30">
        <v>16</v>
      </c>
      <c r="H9" s="28">
        <v>21</v>
      </c>
      <c r="I9" s="29" t="s">
        <v>22</v>
      </c>
      <c r="J9" s="30">
        <v>13</v>
      </c>
      <c r="K9" s="28"/>
      <c r="L9" s="29" t="s">
        <v>22</v>
      </c>
      <c r="M9" s="30"/>
      <c r="N9" s="31">
        <f>E9+H9+K9</f>
        <v>42</v>
      </c>
      <c r="O9" s="32">
        <f>G9+J9+M9</f>
        <v>29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66" t="s">
        <v>31</v>
      </c>
    </row>
    <row r="10" spans="2:20" ht="30" customHeight="1">
      <c r="B10" s="27" t="s">
        <v>26</v>
      </c>
      <c r="C10" s="61" t="s">
        <v>84</v>
      </c>
      <c r="D10" s="61" t="s">
        <v>49</v>
      </c>
      <c r="E10" s="28">
        <v>21</v>
      </c>
      <c r="F10" s="28" t="s">
        <v>22</v>
      </c>
      <c r="G10" s="30">
        <v>11</v>
      </c>
      <c r="H10" s="28">
        <v>21</v>
      </c>
      <c r="I10" s="28" t="s">
        <v>22</v>
      </c>
      <c r="J10" s="30">
        <v>7</v>
      </c>
      <c r="K10" s="28"/>
      <c r="L10" s="28" t="s">
        <v>22</v>
      </c>
      <c r="M10" s="30"/>
      <c r="N10" s="31">
        <f>E10+H10+K10</f>
        <v>42</v>
      </c>
      <c r="O10" s="32">
        <f>G10+J10+M10</f>
        <v>18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73</v>
      </c>
    </row>
    <row r="11" spans="2:20" ht="30" customHeight="1">
      <c r="B11" s="27" t="s">
        <v>23</v>
      </c>
      <c r="C11" s="61" t="s">
        <v>85</v>
      </c>
      <c r="D11" s="61" t="s">
        <v>50</v>
      </c>
      <c r="E11" s="28">
        <v>21</v>
      </c>
      <c r="F11" s="28" t="s">
        <v>22</v>
      </c>
      <c r="G11" s="30">
        <v>13</v>
      </c>
      <c r="H11" s="28">
        <v>21</v>
      </c>
      <c r="I11" s="28" t="s">
        <v>22</v>
      </c>
      <c r="J11" s="30">
        <v>9</v>
      </c>
      <c r="K11" s="28"/>
      <c r="L11" s="28" t="s">
        <v>22</v>
      </c>
      <c r="M11" s="30"/>
      <c r="N11" s="31">
        <f>E11+H11+K11</f>
        <v>42</v>
      </c>
      <c r="O11" s="32">
        <f>G11+J11+M11</f>
        <v>22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66" t="s">
        <v>73</v>
      </c>
    </row>
    <row r="12" spans="2:20" ht="30" customHeight="1">
      <c r="B12" s="27" t="s">
        <v>24</v>
      </c>
      <c r="C12" s="61" t="s">
        <v>86</v>
      </c>
      <c r="D12" s="61" t="s">
        <v>51</v>
      </c>
      <c r="E12" s="28">
        <v>21</v>
      </c>
      <c r="F12" s="28" t="s">
        <v>22</v>
      </c>
      <c r="G12" s="30">
        <v>14</v>
      </c>
      <c r="H12" s="28">
        <v>21</v>
      </c>
      <c r="I12" s="28" t="s">
        <v>22</v>
      </c>
      <c r="J12" s="30">
        <v>16</v>
      </c>
      <c r="K12" s="28"/>
      <c r="L12" s="28" t="s">
        <v>22</v>
      </c>
      <c r="M12" s="30"/>
      <c r="N12" s="31">
        <f>E12+H12+K12</f>
        <v>42</v>
      </c>
      <c r="O12" s="32">
        <f>G12+J12+M12</f>
        <v>30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73</v>
      </c>
    </row>
    <row r="13" spans="2:20" ht="30" customHeight="1" thickBot="1">
      <c r="B13" s="34" t="s">
        <v>14</v>
      </c>
      <c r="C13" s="62" t="s">
        <v>87</v>
      </c>
      <c r="D13" s="62" t="s">
        <v>88</v>
      </c>
      <c r="E13" s="35">
        <v>18</v>
      </c>
      <c r="F13" s="36" t="s">
        <v>22</v>
      </c>
      <c r="G13" s="37">
        <v>21</v>
      </c>
      <c r="H13" s="35">
        <v>21</v>
      </c>
      <c r="I13" s="36" t="s">
        <v>22</v>
      </c>
      <c r="J13" s="37">
        <v>8</v>
      </c>
      <c r="K13" s="35">
        <v>21</v>
      </c>
      <c r="L13" s="36" t="s">
        <v>22</v>
      </c>
      <c r="M13" s="37">
        <v>17</v>
      </c>
      <c r="N13" s="31">
        <f>E13+H13+K13</f>
        <v>60</v>
      </c>
      <c r="O13" s="32">
        <f>G13+J13+M13</f>
        <v>46</v>
      </c>
      <c r="P13" s="33">
        <f>IF(E13&gt;G13,1,0)+IF(H13&gt;J13,1,0)+IF(K13&gt;M13,1,0)</f>
        <v>2</v>
      </c>
      <c r="Q13" s="28">
        <f>IF(E13&lt;G13,1,0)+IF(H13&lt;J13,1,0)+IF(K13&lt;M13,1,0)</f>
        <v>1</v>
      </c>
      <c r="R13" s="54">
        <f t="shared" si="0"/>
        <v>1</v>
      </c>
      <c r="S13" s="30">
        <f t="shared" si="0"/>
        <v>0</v>
      </c>
      <c r="T13" s="65" t="s">
        <v>31</v>
      </c>
    </row>
    <row r="14" spans="2:20" ht="34.5" customHeight="1" thickBot="1">
      <c r="B14" s="38" t="s">
        <v>10</v>
      </c>
      <c r="C14" s="79" t="str">
        <f>IF(R14&gt;S14,D4,IF(S14&gt;R14,D5,"remíza"))</f>
        <v>Praha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228</v>
      </c>
      <c r="O14" s="40">
        <f t="shared" si="1"/>
        <v>145</v>
      </c>
      <c r="P14" s="39">
        <f t="shared" si="1"/>
        <v>10</v>
      </c>
      <c r="Q14" s="41">
        <f t="shared" si="1"/>
        <v>1</v>
      </c>
      <c r="R14" s="39">
        <f t="shared" si="1"/>
        <v>5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00390625" style="1" bestFit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128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89</v>
      </c>
      <c r="D9" s="63" t="s">
        <v>94</v>
      </c>
      <c r="E9" s="28">
        <v>12</v>
      </c>
      <c r="F9" s="29" t="s">
        <v>22</v>
      </c>
      <c r="G9" s="30">
        <v>21</v>
      </c>
      <c r="H9" s="28">
        <v>13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25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66" t="s">
        <v>71</v>
      </c>
    </row>
    <row r="10" spans="2:20" ht="30" customHeight="1">
      <c r="B10" s="27" t="s">
        <v>26</v>
      </c>
      <c r="C10" s="61" t="s">
        <v>90</v>
      </c>
      <c r="D10" s="61" t="s">
        <v>95</v>
      </c>
      <c r="E10" s="28">
        <v>21</v>
      </c>
      <c r="F10" s="28" t="s">
        <v>22</v>
      </c>
      <c r="G10" s="30">
        <v>13</v>
      </c>
      <c r="H10" s="28">
        <v>21</v>
      </c>
      <c r="I10" s="28" t="s">
        <v>22</v>
      </c>
      <c r="J10" s="30">
        <v>9</v>
      </c>
      <c r="K10" s="28"/>
      <c r="L10" s="28" t="s">
        <v>22</v>
      </c>
      <c r="M10" s="30"/>
      <c r="N10" s="31">
        <f>E10+H10+K10</f>
        <v>42</v>
      </c>
      <c r="O10" s="32">
        <f>G10+J10+M10</f>
        <v>22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72</v>
      </c>
    </row>
    <row r="11" spans="2:20" ht="30" customHeight="1">
      <c r="B11" s="27" t="s">
        <v>23</v>
      </c>
      <c r="C11" s="61" t="s">
        <v>91</v>
      </c>
      <c r="D11" s="61" t="s">
        <v>96</v>
      </c>
      <c r="E11" s="28">
        <v>9</v>
      </c>
      <c r="F11" s="28" t="s">
        <v>22</v>
      </c>
      <c r="G11" s="30">
        <v>21</v>
      </c>
      <c r="H11" s="28">
        <v>13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22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66" t="s">
        <v>71</v>
      </c>
    </row>
    <row r="12" spans="2:20" ht="30" customHeight="1">
      <c r="B12" s="27" t="s">
        <v>24</v>
      </c>
      <c r="C12" s="61" t="s">
        <v>92</v>
      </c>
      <c r="D12" s="61" t="s">
        <v>97</v>
      </c>
      <c r="E12" s="28">
        <v>21</v>
      </c>
      <c r="F12" s="28" t="s">
        <v>22</v>
      </c>
      <c r="G12" s="30">
        <v>10</v>
      </c>
      <c r="H12" s="28">
        <v>21</v>
      </c>
      <c r="I12" s="28" t="s">
        <v>22</v>
      </c>
      <c r="J12" s="30">
        <v>14</v>
      </c>
      <c r="K12" s="28"/>
      <c r="L12" s="28" t="s">
        <v>22</v>
      </c>
      <c r="M12" s="30"/>
      <c r="N12" s="31">
        <f>E12+H12+K12</f>
        <v>42</v>
      </c>
      <c r="O12" s="32">
        <f>G12+J12+M12</f>
        <v>24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72</v>
      </c>
    </row>
    <row r="13" spans="2:20" ht="30" customHeight="1" thickBot="1">
      <c r="B13" s="34" t="s">
        <v>14</v>
      </c>
      <c r="C13" s="62" t="s">
        <v>93</v>
      </c>
      <c r="D13" s="62" t="s">
        <v>98</v>
      </c>
      <c r="E13" s="35">
        <v>21</v>
      </c>
      <c r="F13" s="36" t="s">
        <v>22</v>
      </c>
      <c r="G13" s="37">
        <v>6</v>
      </c>
      <c r="H13" s="35">
        <v>21</v>
      </c>
      <c r="I13" s="36" t="s">
        <v>22</v>
      </c>
      <c r="J13" s="37">
        <v>12</v>
      </c>
      <c r="K13" s="35"/>
      <c r="L13" s="36" t="s">
        <v>22</v>
      </c>
      <c r="M13" s="37"/>
      <c r="N13" s="31">
        <f>E13+H13+K13</f>
        <v>42</v>
      </c>
      <c r="O13" s="32">
        <f>G13+J13+M13</f>
        <v>18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71</v>
      </c>
    </row>
    <row r="14" spans="2:20" ht="34.5" customHeight="1" thickBot="1">
      <c r="B14" s="38" t="s">
        <v>10</v>
      </c>
      <c r="C14" s="79" t="str">
        <f>IF(R14&gt;S14,D4,IF(S14&gt;R14,D5,"remíza"))</f>
        <v>Západočeská oblast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173</v>
      </c>
      <c r="O14" s="40">
        <f t="shared" si="1"/>
        <v>148</v>
      </c>
      <c r="P14" s="39">
        <f t="shared" si="1"/>
        <v>6</v>
      </c>
      <c r="Q14" s="41">
        <f t="shared" si="1"/>
        <v>4</v>
      </c>
      <c r="R14" s="39">
        <f t="shared" si="1"/>
        <v>3</v>
      </c>
      <c r="S14" s="40">
        <f t="shared" si="1"/>
        <v>2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T6" sqref="T6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25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37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38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128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74</v>
      </c>
      <c r="D9" s="63" t="s">
        <v>79</v>
      </c>
      <c r="E9" s="28">
        <v>21</v>
      </c>
      <c r="F9" s="29" t="s">
        <v>22</v>
      </c>
      <c r="G9" s="30">
        <v>19</v>
      </c>
      <c r="H9" s="28">
        <v>17</v>
      </c>
      <c r="I9" s="29" t="s">
        <v>22</v>
      </c>
      <c r="J9" s="30">
        <v>21</v>
      </c>
      <c r="K9" s="28">
        <v>17</v>
      </c>
      <c r="L9" s="29" t="s">
        <v>22</v>
      </c>
      <c r="M9" s="30">
        <v>21</v>
      </c>
      <c r="N9" s="31">
        <f>E9+H9+K9</f>
        <v>55</v>
      </c>
      <c r="O9" s="32">
        <f>G9+J9+M9</f>
        <v>61</v>
      </c>
      <c r="P9" s="33">
        <f>IF(E9&gt;G9,1,0)+IF(H9&gt;J9,1,0)+IF(K9&gt;M9,1,0)</f>
        <v>1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66" t="s">
        <v>99</v>
      </c>
    </row>
    <row r="10" spans="2:20" ht="30" customHeight="1">
      <c r="B10" s="27" t="s">
        <v>26</v>
      </c>
      <c r="C10" s="61" t="s">
        <v>75</v>
      </c>
      <c r="D10" s="61" t="s">
        <v>80</v>
      </c>
      <c r="E10" s="28">
        <v>21</v>
      </c>
      <c r="F10" s="28" t="s">
        <v>22</v>
      </c>
      <c r="G10" s="30">
        <v>16</v>
      </c>
      <c r="H10" s="28">
        <v>21</v>
      </c>
      <c r="I10" s="28" t="s">
        <v>22</v>
      </c>
      <c r="J10" s="30">
        <v>16</v>
      </c>
      <c r="K10" s="28"/>
      <c r="L10" s="28" t="s">
        <v>22</v>
      </c>
      <c r="M10" s="30"/>
      <c r="N10" s="31">
        <f>E10+H10+K10</f>
        <v>42</v>
      </c>
      <c r="O10" s="32">
        <f>G10+J10+M10</f>
        <v>32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36</v>
      </c>
    </row>
    <row r="11" spans="2:20" ht="30" customHeight="1">
      <c r="B11" s="27" t="s">
        <v>23</v>
      </c>
      <c r="C11" s="61" t="s">
        <v>76</v>
      </c>
      <c r="D11" s="61" t="s">
        <v>81</v>
      </c>
      <c r="E11" s="28">
        <v>21</v>
      </c>
      <c r="F11" s="28" t="s">
        <v>22</v>
      </c>
      <c r="G11" s="30">
        <v>12</v>
      </c>
      <c r="H11" s="28">
        <v>21</v>
      </c>
      <c r="I11" s="28" t="s">
        <v>22</v>
      </c>
      <c r="J11" s="30">
        <v>15</v>
      </c>
      <c r="K11" s="28"/>
      <c r="L11" s="28" t="s">
        <v>22</v>
      </c>
      <c r="M11" s="30"/>
      <c r="N11" s="31">
        <f>E11+H11+K11</f>
        <v>42</v>
      </c>
      <c r="O11" s="32">
        <f>G11+J11+M11</f>
        <v>27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66" t="s">
        <v>99</v>
      </c>
    </row>
    <row r="12" spans="2:20" ht="30" customHeight="1">
      <c r="B12" s="27" t="s">
        <v>24</v>
      </c>
      <c r="C12" s="61" t="s">
        <v>77</v>
      </c>
      <c r="D12" s="61" t="s">
        <v>82</v>
      </c>
      <c r="E12" s="28">
        <v>21</v>
      </c>
      <c r="F12" s="28" t="s">
        <v>22</v>
      </c>
      <c r="G12" s="30">
        <v>14</v>
      </c>
      <c r="H12" s="28">
        <v>21</v>
      </c>
      <c r="I12" s="28" t="s">
        <v>22</v>
      </c>
      <c r="J12" s="30">
        <v>7</v>
      </c>
      <c r="K12" s="28"/>
      <c r="L12" s="28" t="s">
        <v>22</v>
      </c>
      <c r="M12" s="30"/>
      <c r="N12" s="31">
        <f>E12+H12+K12</f>
        <v>42</v>
      </c>
      <c r="O12" s="32">
        <f>G12+J12+M12</f>
        <v>21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36</v>
      </c>
    </row>
    <row r="13" spans="2:20" ht="30" customHeight="1" thickBot="1">
      <c r="B13" s="34" t="s">
        <v>14</v>
      </c>
      <c r="C13" s="62" t="s">
        <v>78</v>
      </c>
      <c r="D13" s="62" t="s">
        <v>57</v>
      </c>
      <c r="E13" s="35">
        <v>21</v>
      </c>
      <c r="F13" s="36" t="s">
        <v>22</v>
      </c>
      <c r="G13" s="37">
        <v>7</v>
      </c>
      <c r="H13" s="35">
        <v>21</v>
      </c>
      <c r="I13" s="36" t="s">
        <v>22</v>
      </c>
      <c r="J13" s="37">
        <v>6</v>
      </c>
      <c r="K13" s="35"/>
      <c r="L13" s="36" t="s">
        <v>22</v>
      </c>
      <c r="M13" s="37"/>
      <c r="N13" s="31">
        <f>E13+H13+K13</f>
        <v>42</v>
      </c>
      <c r="O13" s="32">
        <f>G13+J13+M13</f>
        <v>13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99</v>
      </c>
    </row>
    <row r="14" spans="2:20" ht="34.5" customHeight="1" thickBot="1">
      <c r="B14" s="38" t="s">
        <v>10</v>
      </c>
      <c r="C14" s="79" t="str">
        <f>IF(R14&gt;S14,D4,IF(S14&gt;R14,D5,"remíza"))</f>
        <v>Východočeská oblast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223</v>
      </c>
      <c r="O14" s="40">
        <f t="shared" si="1"/>
        <v>154</v>
      </c>
      <c r="P14" s="39">
        <f t="shared" si="1"/>
        <v>9</v>
      </c>
      <c r="Q14" s="41">
        <f t="shared" si="1"/>
        <v>2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00390625" style="1" bestFit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33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127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83</v>
      </c>
      <c r="D9" s="63" t="s">
        <v>108</v>
      </c>
      <c r="E9" s="28">
        <v>21</v>
      </c>
      <c r="F9" s="29" t="s">
        <v>22</v>
      </c>
      <c r="G9" s="30">
        <v>16</v>
      </c>
      <c r="H9" s="28">
        <v>21</v>
      </c>
      <c r="I9" s="29" t="s">
        <v>22</v>
      </c>
      <c r="J9" s="30">
        <v>13</v>
      </c>
      <c r="K9" s="28"/>
      <c r="L9" s="29" t="s">
        <v>22</v>
      </c>
      <c r="M9" s="30"/>
      <c r="N9" s="31">
        <f>E9+H9+K9</f>
        <v>42</v>
      </c>
      <c r="O9" s="32">
        <f>G9+J9+M9</f>
        <v>29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66" t="s">
        <v>31</v>
      </c>
    </row>
    <row r="10" spans="2:20" ht="30" customHeight="1">
      <c r="B10" s="27" t="s">
        <v>26</v>
      </c>
      <c r="C10" s="61" t="s">
        <v>40</v>
      </c>
      <c r="D10" s="61" t="s">
        <v>64</v>
      </c>
      <c r="E10" s="28">
        <v>21</v>
      </c>
      <c r="F10" s="28" t="s">
        <v>22</v>
      </c>
      <c r="G10" s="30">
        <v>18</v>
      </c>
      <c r="H10" s="28">
        <v>22</v>
      </c>
      <c r="I10" s="28" t="s">
        <v>22</v>
      </c>
      <c r="J10" s="30">
        <v>20</v>
      </c>
      <c r="K10" s="28"/>
      <c r="L10" s="28" t="s">
        <v>22</v>
      </c>
      <c r="M10" s="30"/>
      <c r="N10" s="31">
        <f>E10+H10+K10</f>
        <v>43</v>
      </c>
      <c r="O10" s="32">
        <f>G10+J10+M10</f>
        <v>38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71</v>
      </c>
    </row>
    <row r="11" spans="2:20" ht="30" customHeight="1">
      <c r="B11" s="27" t="s">
        <v>23</v>
      </c>
      <c r="C11" s="61" t="s">
        <v>105</v>
      </c>
      <c r="D11" s="61" t="s">
        <v>91</v>
      </c>
      <c r="E11" s="28">
        <v>21</v>
      </c>
      <c r="F11" s="28" t="s">
        <v>22</v>
      </c>
      <c r="G11" s="30">
        <v>8</v>
      </c>
      <c r="H11" s="28">
        <v>21</v>
      </c>
      <c r="I11" s="28" t="s">
        <v>22</v>
      </c>
      <c r="J11" s="30">
        <v>8</v>
      </c>
      <c r="K11" s="28"/>
      <c r="L11" s="28" t="s">
        <v>22</v>
      </c>
      <c r="M11" s="30"/>
      <c r="N11" s="31">
        <f>E11+H11+K11</f>
        <v>42</v>
      </c>
      <c r="O11" s="32">
        <f>G11+J11+M11</f>
        <v>16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66" t="s">
        <v>71</v>
      </c>
    </row>
    <row r="12" spans="2:20" ht="30" customHeight="1">
      <c r="B12" s="27" t="s">
        <v>24</v>
      </c>
      <c r="C12" s="61" t="s">
        <v>106</v>
      </c>
      <c r="D12" s="61" t="s">
        <v>109</v>
      </c>
      <c r="E12" s="28">
        <v>21</v>
      </c>
      <c r="F12" s="28" t="s">
        <v>22</v>
      </c>
      <c r="G12" s="30">
        <v>11</v>
      </c>
      <c r="H12" s="28">
        <v>21</v>
      </c>
      <c r="I12" s="28" t="s">
        <v>22</v>
      </c>
      <c r="J12" s="30">
        <v>8</v>
      </c>
      <c r="K12" s="28"/>
      <c r="L12" s="28" t="s">
        <v>22</v>
      </c>
      <c r="M12" s="30"/>
      <c r="N12" s="31">
        <f>E12+H12+K12</f>
        <v>42</v>
      </c>
      <c r="O12" s="32">
        <f>G12+J12+M12</f>
        <v>19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31</v>
      </c>
    </row>
    <row r="13" spans="2:20" ht="30" customHeight="1" thickBot="1">
      <c r="B13" s="34" t="s">
        <v>14</v>
      </c>
      <c r="C13" s="62" t="s">
        <v>107</v>
      </c>
      <c r="D13" s="62" t="s">
        <v>110</v>
      </c>
      <c r="E13" s="35">
        <v>21</v>
      </c>
      <c r="F13" s="36" t="s">
        <v>22</v>
      </c>
      <c r="G13" s="37">
        <v>9</v>
      </c>
      <c r="H13" s="35">
        <v>21</v>
      </c>
      <c r="I13" s="36" t="s">
        <v>22</v>
      </c>
      <c r="J13" s="37">
        <v>12</v>
      </c>
      <c r="K13" s="35"/>
      <c r="L13" s="36" t="s">
        <v>22</v>
      </c>
      <c r="M13" s="37"/>
      <c r="N13" s="31">
        <f>E13+H13+K13</f>
        <v>42</v>
      </c>
      <c r="O13" s="32">
        <f>G13+J13+M13</f>
        <v>21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31</v>
      </c>
    </row>
    <row r="14" spans="2:20" ht="34.5" customHeight="1" thickBot="1">
      <c r="B14" s="38" t="s">
        <v>10</v>
      </c>
      <c r="C14" s="79" t="str">
        <f>IF(R14&gt;S14,D4,IF(S14&gt;R14,D5,"remíza"))</f>
        <v>Praha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211</v>
      </c>
      <c r="O14" s="40">
        <f t="shared" si="1"/>
        <v>123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67" t="s">
        <v>104</v>
      </c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34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127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48</v>
      </c>
      <c r="D9" s="63" t="s">
        <v>94</v>
      </c>
      <c r="E9" s="28">
        <v>21</v>
      </c>
      <c r="F9" s="29" t="s">
        <v>22</v>
      </c>
      <c r="G9" s="30">
        <v>11</v>
      </c>
      <c r="H9" s="28">
        <v>21</v>
      </c>
      <c r="I9" s="29" t="s">
        <v>22</v>
      </c>
      <c r="J9" s="30">
        <v>11</v>
      </c>
      <c r="K9" s="28"/>
      <c r="L9" s="29" t="s">
        <v>22</v>
      </c>
      <c r="M9" s="30"/>
      <c r="N9" s="31">
        <f>E9+H9+K9</f>
        <v>42</v>
      </c>
      <c r="O9" s="32">
        <f>G9+J9+M9</f>
        <v>22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66" t="s">
        <v>72</v>
      </c>
    </row>
    <row r="10" spans="2:20" ht="30" customHeight="1">
      <c r="B10" s="27" t="s">
        <v>26</v>
      </c>
      <c r="C10" s="61" t="s">
        <v>49</v>
      </c>
      <c r="D10" s="61" t="s">
        <v>95</v>
      </c>
      <c r="E10" s="28">
        <v>8</v>
      </c>
      <c r="F10" s="28" t="s">
        <v>22</v>
      </c>
      <c r="G10" s="30">
        <v>21</v>
      </c>
      <c r="H10" s="28">
        <v>10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18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66" t="s">
        <v>72</v>
      </c>
    </row>
    <row r="11" spans="2:20" ht="30" customHeight="1">
      <c r="B11" s="27" t="s">
        <v>23</v>
      </c>
      <c r="C11" s="61" t="s">
        <v>50</v>
      </c>
      <c r="D11" s="61" t="s">
        <v>96</v>
      </c>
      <c r="E11" s="28">
        <v>15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19</v>
      </c>
      <c r="K11" s="28">
        <v>23</v>
      </c>
      <c r="L11" s="28" t="s">
        <v>22</v>
      </c>
      <c r="M11" s="30">
        <v>25</v>
      </c>
      <c r="N11" s="31">
        <f>E11+H11+K11</f>
        <v>59</v>
      </c>
      <c r="O11" s="32">
        <f>G11+J11+M11</f>
        <v>65</v>
      </c>
      <c r="P11" s="33">
        <f>IF(E11&gt;G11,1,0)+IF(H11&gt;J11,1,0)+IF(K11&gt;M11,1,0)</f>
        <v>1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66" t="s">
        <v>72</v>
      </c>
    </row>
    <row r="12" spans="2:20" ht="30" customHeight="1">
      <c r="B12" s="27" t="s">
        <v>24</v>
      </c>
      <c r="C12" s="61" t="s">
        <v>51</v>
      </c>
      <c r="D12" s="61" t="s">
        <v>97</v>
      </c>
      <c r="E12" s="28">
        <v>20</v>
      </c>
      <c r="F12" s="28" t="s">
        <v>22</v>
      </c>
      <c r="G12" s="30">
        <v>22</v>
      </c>
      <c r="H12" s="28">
        <v>20</v>
      </c>
      <c r="I12" s="28" t="s">
        <v>22</v>
      </c>
      <c r="J12" s="30">
        <v>22</v>
      </c>
      <c r="K12" s="28"/>
      <c r="L12" s="28" t="s">
        <v>22</v>
      </c>
      <c r="M12" s="30"/>
      <c r="N12" s="31">
        <f>E12+H12+K12</f>
        <v>40</v>
      </c>
      <c r="O12" s="32">
        <f>G12+J12+M12</f>
        <v>44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66" t="s">
        <v>73</v>
      </c>
    </row>
    <row r="13" spans="2:20" ht="30" customHeight="1" thickBot="1">
      <c r="B13" s="34" t="s">
        <v>14</v>
      </c>
      <c r="C13" s="62" t="s">
        <v>88</v>
      </c>
      <c r="D13" s="62" t="s">
        <v>98</v>
      </c>
      <c r="E13" s="35">
        <v>21</v>
      </c>
      <c r="F13" s="36" t="s">
        <v>22</v>
      </c>
      <c r="G13" s="37">
        <v>11</v>
      </c>
      <c r="H13" s="35">
        <v>21</v>
      </c>
      <c r="I13" s="36" t="s">
        <v>22</v>
      </c>
      <c r="J13" s="37">
        <v>8</v>
      </c>
      <c r="K13" s="35"/>
      <c r="L13" s="36" t="s">
        <v>22</v>
      </c>
      <c r="M13" s="37"/>
      <c r="N13" s="31">
        <f>E13+H13+K13</f>
        <v>42</v>
      </c>
      <c r="O13" s="32">
        <f>G13+J13+M13</f>
        <v>19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73</v>
      </c>
    </row>
    <row r="14" spans="2:20" ht="34.5" customHeight="1" thickBot="1">
      <c r="B14" s="38" t="s">
        <v>10</v>
      </c>
      <c r="C14" s="79" t="str">
        <f>IF(R14&gt;S14,D4,IF(S14&gt;R14,D5,"remíza"))</f>
        <v>TJ Sokol Polabiny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201</v>
      </c>
      <c r="O14" s="40">
        <f t="shared" si="1"/>
        <v>192</v>
      </c>
      <c r="P14" s="39">
        <f t="shared" si="1"/>
        <v>5</v>
      </c>
      <c r="Q14" s="41">
        <f t="shared" si="1"/>
        <v>6</v>
      </c>
      <c r="R14" s="39">
        <f t="shared" si="1"/>
        <v>2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37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37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127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100</v>
      </c>
      <c r="D9" s="63" t="s">
        <v>58</v>
      </c>
      <c r="E9" s="28">
        <v>18</v>
      </c>
      <c r="F9" s="29" t="s">
        <v>22</v>
      </c>
      <c r="G9" s="30">
        <v>21</v>
      </c>
      <c r="H9" s="28">
        <v>13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31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66" t="s">
        <v>70</v>
      </c>
    </row>
    <row r="10" spans="2:20" ht="30" customHeight="1">
      <c r="B10" s="27" t="s">
        <v>26</v>
      </c>
      <c r="C10" s="61" t="s">
        <v>75</v>
      </c>
      <c r="D10" s="61" t="s">
        <v>102</v>
      </c>
      <c r="E10" s="28">
        <v>21</v>
      </c>
      <c r="F10" s="28" t="s">
        <v>22</v>
      </c>
      <c r="G10" s="30">
        <v>12</v>
      </c>
      <c r="H10" s="28">
        <v>21</v>
      </c>
      <c r="I10" s="28" t="s">
        <v>22</v>
      </c>
      <c r="J10" s="30">
        <v>10</v>
      </c>
      <c r="K10" s="28"/>
      <c r="L10" s="28" t="s">
        <v>22</v>
      </c>
      <c r="M10" s="30"/>
      <c r="N10" s="31">
        <f>E10+H10+K10</f>
        <v>42</v>
      </c>
      <c r="O10" s="32">
        <f>G10+J10+M10</f>
        <v>22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70</v>
      </c>
    </row>
    <row r="11" spans="2:20" ht="30" customHeight="1">
      <c r="B11" s="27" t="s">
        <v>23</v>
      </c>
      <c r="C11" s="61" t="s">
        <v>101</v>
      </c>
      <c r="D11" s="61" t="s">
        <v>60</v>
      </c>
      <c r="E11" s="28">
        <v>17</v>
      </c>
      <c r="F11" s="28" t="s">
        <v>22</v>
      </c>
      <c r="G11" s="30">
        <v>21</v>
      </c>
      <c r="H11" s="28">
        <v>21</v>
      </c>
      <c r="I11" s="28" t="s">
        <v>22</v>
      </c>
      <c r="J11" s="30">
        <v>18</v>
      </c>
      <c r="K11" s="28">
        <v>23</v>
      </c>
      <c r="L11" s="28" t="s">
        <v>22</v>
      </c>
      <c r="M11" s="30">
        <v>21</v>
      </c>
      <c r="N11" s="31">
        <f>E11+H11+K11</f>
        <v>61</v>
      </c>
      <c r="O11" s="32">
        <f>G11+J11+M11</f>
        <v>60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66" t="s">
        <v>70</v>
      </c>
    </row>
    <row r="12" spans="2:20" ht="30" customHeight="1">
      <c r="B12" s="27" t="s">
        <v>24</v>
      </c>
      <c r="C12" s="61" t="s">
        <v>77</v>
      </c>
      <c r="D12" s="61" t="s">
        <v>61</v>
      </c>
      <c r="E12" s="28">
        <v>21</v>
      </c>
      <c r="F12" s="28" t="s">
        <v>22</v>
      </c>
      <c r="G12" s="30">
        <v>7</v>
      </c>
      <c r="H12" s="28">
        <v>21</v>
      </c>
      <c r="I12" s="28" t="s">
        <v>22</v>
      </c>
      <c r="J12" s="30">
        <v>11</v>
      </c>
      <c r="K12" s="28"/>
      <c r="L12" s="28" t="s">
        <v>22</v>
      </c>
      <c r="M12" s="30"/>
      <c r="N12" s="31">
        <f>E12+H12+K12</f>
        <v>42</v>
      </c>
      <c r="O12" s="32">
        <f>G12+J12+M12</f>
        <v>18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99</v>
      </c>
    </row>
    <row r="13" spans="2:20" ht="30" customHeight="1" thickBot="1">
      <c r="B13" s="34" t="s">
        <v>14</v>
      </c>
      <c r="C13" s="62" t="s">
        <v>78</v>
      </c>
      <c r="D13" s="62" t="s">
        <v>103</v>
      </c>
      <c r="E13" s="35">
        <v>21</v>
      </c>
      <c r="F13" s="36" t="s">
        <v>22</v>
      </c>
      <c r="G13" s="37">
        <v>13</v>
      </c>
      <c r="H13" s="35">
        <v>21</v>
      </c>
      <c r="I13" s="36" t="s">
        <v>22</v>
      </c>
      <c r="J13" s="37">
        <v>16</v>
      </c>
      <c r="K13" s="35"/>
      <c r="L13" s="36" t="s">
        <v>22</v>
      </c>
      <c r="M13" s="37"/>
      <c r="N13" s="31">
        <f>E13+H13+K13</f>
        <v>42</v>
      </c>
      <c r="O13" s="32">
        <f>G13+J13+M13</f>
        <v>29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99</v>
      </c>
    </row>
    <row r="14" spans="2:20" ht="34.5" customHeight="1" thickBot="1">
      <c r="B14" s="38" t="s">
        <v>10</v>
      </c>
      <c r="C14" s="79" t="str">
        <f>IF(R14&gt;S14,D4,IF(S14&gt;R14,D5,"remíza"))</f>
        <v>Východočeská oblast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218</v>
      </c>
      <c r="O14" s="40">
        <f t="shared" si="1"/>
        <v>171</v>
      </c>
      <c r="P14" s="39">
        <f t="shared" si="1"/>
        <v>8</v>
      </c>
      <c r="Q14" s="41">
        <f t="shared" si="1"/>
        <v>3</v>
      </c>
      <c r="R14" s="39">
        <f t="shared" si="1"/>
        <v>4</v>
      </c>
      <c r="S14" s="40">
        <f t="shared" si="1"/>
        <v>1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32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38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129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44</v>
      </c>
      <c r="D9" s="63" t="s">
        <v>79</v>
      </c>
      <c r="E9" s="28">
        <v>8</v>
      </c>
      <c r="F9" s="29" t="s">
        <v>22</v>
      </c>
      <c r="G9" s="30">
        <v>21</v>
      </c>
      <c r="H9" s="28">
        <v>14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22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66" t="s">
        <v>36</v>
      </c>
    </row>
    <row r="10" spans="2:20" ht="30" customHeight="1">
      <c r="B10" s="27" t="s">
        <v>26</v>
      </c>
      <c r="C10" s="61" t="s">
        <v>45</v>
      </c>
      <c r="D10" s="61" t="s">
        <v>54</v>
      </c>
      <c r="E10" s="28">
        <v>15</v>
      </c>
      <c r="F10" s="28" t="s">
        <v>22</v>
      </c>
      <c r="G10" s="30">
        <v>21</v>
      </c>
      <c r="H10" s="28">
        <v>13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28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66" t="s">
        <v>36</v>
      </c>
    </row>
    <row r="11" spans="2:20" ht="30" customHeight="1">
      <c r="B11" s="27" t="s">
        <v>23</v>
      </c>
      <c r="C11" s="61" t="s">
        <v>96</v>
      </c>
      <c r="D11" s="61" t="s">
        <v>81</v>
      </c>
      <c r="E11" s="28">
        <v>16</v>
      </c>
      <c r="F11" s="28" t="s">
        <v>22</v>
      </c>
      <c r="G11" s="30">
        <v>21</v>
      </c>
      <c r="H11" s="28">
        <v>11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27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66" t="s">
        <v>36</v>
      </c>
    </row>
    <row r="12" spans="2:20" ht="30" customHeight="1">
      <c r="B12" s="27" t="s">
        <v>24</v>
      </c>
      <c r="C12" s="61" t="s">
        <v>97</v>
      </c>
      <c r="D12" s="61" t="s">
        <v>56</v>
      </c>
      <c r="E12" s="28">
        <v>20</v>
      </c>
      <c r="F12" s="28" t="s">
        <v>22</v>
      </c>
      <c r="G12" s="30">
        <v>22</v>
      </c>
      <c r="H12" s="28">
        <v>7</v>
      </c>
      <c r="I12" s="28" t="s">
        <v>22</v>
      </c>
      <c r="J12" s="30">
        <v>21</v>
      </c>
      <c r="K12" s="28"/>
      <c r="L12" s="28" t="s">
        <v>22</v>
      </c>
      <c r="M12" s="30"/>
      <c r="N12" s="31">
        <f>E12+H12+K12</f>
        <v>27</v>
      </c>
      <c r="O12" s="32">
        <f>G12+J12+M12</f>
        <v>43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66" t="s">
        <v>72</v>
      </c>
    </row>
    <row r="13" spans="2:20" ht="30" customHeight="1" thickBot="1">
      <c r="B13" s="34" t="s">
        <v>14</v>
      </c>
      <c r="C13" s="62" t="s">
        <v>111</v>
      </c>
      <c r="D13" s="62" t="s">
        <v>112</v>
      </c>
      <c r="E13" s="35">
        <v>17</v>
      </c>
      <c r="F13" s="36" t="s">
        <v>22</v>
      </c>
      <c r="G13" s="37">
        <v>21</v>
      </c>
      <c r="H13" s="35">
        <v>21</v>
      </c>
      <c r="I13" s="36" t="s">
        <v>22</v>
      </c>
      <c r="J13" s="37">
        <v>9</v>
      </c>
      <c r="K13" s="35">
        <v>21</v>
      </c>
      <c r="L13" s="36" t="s">
        <v>22</v>
      </c>
      <c r="M13" s="37">
        <v>15</v>
      </c>
      <c r="N13" s="31">
        <f>E13+H13+K13</f>
        <v>59</v>
      </c>
      <c r="O13" s="32">
        <f>G13+J13+M13</f>
        <v>45</v>
      </c>
      <c r="P13" s="33">
        <f>IF(E13&gt;G13,1,0)+IF(H13&gt;J13,1,0)+IF(K13&gt;M13,1,0)</f>
        <v>2</v>
      </c>
      <c r="Q13" s="28">
        <f>IF(E13&lt;G13,1,0)+IF(H13&lt;J13,1,0)+IF(K13&lt;M13,1,0)</f>
        <v>1</v>
      </c>
      <c r="R13" s="54">
        <f t="shared" si="0"/>
        <v>1</v>
      </c>
      <c r="S13" s="30">
        <f t="shared" si="0"/>
        <v>0</v>
      </c>
      <c r="T13" s="65" t="s">
        <v>72</v>
      </c>
    </row>
    <row r="14" spans="2:20" ht="34.5" customHeight="1" thickBot="1">
      <c r="B14" s="38" t="s">
        <v>10</v>
      </c>
      <c r="C14" s="79" t="str">
        <f>IF(R14&gt;S14,D4,IF(S14&gt;R14,D5,"remíza"))</f>
        <v>Středočeská oblast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163</v>
      </c>
      <c r="O14" s="40">
        <f t="shared" si="1"/>
        <v>214</v>
      </c>
      <c r="P14" s="39">
        <f t="shared" si="1"/>
        <v>2</v>
      </c>
      <c r="Q14" s="41">
        <f t="shared" si="1"/>
        <v>9</v>
      </c>
      <c r="R14" s="39">
        <f t="shared" si="1"/>
        <v>1</v>
      </c>
      <c r="S14" s="40">
        <f t="shared" si="1"/>
        <v>4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C14:M14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6.87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33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8" t="s">
        <v>124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58</v>
      </c>
      <c r="D9" s="63" t="s">
        <v>63</v>
      </c>
      <c r="E9" s="28">
        <v>21</v>
      </c>
      <c r="F9" s="29" t="s">
        <v>22</v>
      </c>
      <c r="G9" s="30">
        <v>11</v>
      </c>
      <c r="H9" s="28">
        <v>21</v>
      </c>
      <c r="I9" s="29" t="s">
        <v>22</v>
      </c>
      <c r="J9" s="30">
        <v>16</v>
      </c>
      <c r="K9" s="28"/>
      <c r="L9" s="29" t="s">
        <v>22</v>
      </c>
      <c r="M9" s="30"/>
      <c r="N9" s="31">
        <f>E9+H9+K9</f>
        <v>42</v>
      </c>
      <c r="O9" s="32">
        <f>G9+J9+M9</f>
        <v>27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66" t="s">
        <v>71</v>
      </c>
    </row>
    <row r="10" spans="2:20" ht="30" customHeight="1">
      <c r="B10" s="27" t="s">
        <v>26</v>
      </c>
      <c r="C10" s="61" t="s">
        <v>59</v>
      </c>
      <c r="D10" s="61" t="s">
        <v>90</v>
      </c>
      <c r="E10" s="28">
        <v>13</v>
      </c>
      <c r="F10" s="28" t="s">
        <v>22</v>
      </c>
      <c r="G10" s="30">
        <v>21</v>
      </c>
      <c r="H10" s="28">
        <v>10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23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66" t="s">
        <v>71</v>
      </c>
    </row>
    <row r="11" spans="2:20" ht="30" customHeight="1">
      <c r="B11" s="27" t="s">
        <v>23</v>
      </c>
      <c r="C11" s="61" t="s">
        <v>60</v>
      </c>
      <c r="D11" s="61" t="s">
        <v>122</v>
      </c>
      <c r="E11" s="28">
        <v>21</v>
      </c>
      <c r="F11" s="28" t="s">
        <v>22</v>
      </c>
      <c r="G11" s="30">
        <v>9</v>
      </c>
      <c r="H11" s="28">
        <v>3</v>
      </c>
      <c r="I11" s="28" t="s">
        <v>22</v>
      </c>
      <c r="J11" s="30">
        <v>7</v>
      </c>
      <c r="K11" s="28"/>
      <c r="L11" s="28" t="s">
        <v>22</v>
      </c>
      <c r="M11" s="30"/>
      <c r="N11" s="31">
        <f>E11+H11+K11</f>
        <v>24</v>
      </c>
      <c r="O11" s="32">
        <f>G11+J11+M11</f>
        <v>16</v>
      </c>
      <c r="P11" s="33">
        <f>IF(E11&gt;G11,1,0)+IF(H11&gt;J11,1,0)+IF(K11&gt;M11,1,0)</f>
        <v>1</v>
      </c>
      <c r="Q11" s="28">
        <f>IF(E11&lt;G11,1,0)+IF(H11&lt;J11,1,0)+IF(K11&lt;M11,1,0)</f>
        <v>1</v>
      </c>
      <c r="R11" s="53">
        <f t="shared" si="0"/>
        <v>0</v>
      </c>
      <c r="S11" s="30">
        <f t="shared" si="0"/>
        <v>0</v>
      </c>
      <c r="T11" s="66" t="s">
        <v>71</v>
      </c>
    </row>
    <row r="12" spans="2:20" ht="30" customHeight="1">
      <c r="B12" s="27" t="s">
        <v>24</v>
      </c>
      <c r="C12" s="61" t="s">
        <v>61</v>
      </c>
      <c r="D12" s="61" t="s">
        <v>92</v>
      </c>
      <c r="E12" s="28">
        <v>15</v>
      </c>
      <c r="F12" s="28" t="s">
        <v>22</v>
      </c>
      <c r="G12" s="30">
        <v>21</v>
      </c>
      <c r="H12" s="28">
        <v>19</v>
      </c>
      <c r="I12" s="28" t="s">
        <v>22</v>
      </c>
      <c r="J12" s="30">
        <v>21</v>
      </c>
      <c r="K12" s="28"/>
      <c r="L12" s="28" t="s">
        <v>22</v>
      </c>
      <c r="M12" s="30"/>
      <c r="N12" s="31">
        <f>E12+H12+K12</f>
        <v>34</v>
      </c>
      <c r="O12" s="32">
        <f>G12+J12+M12</f>
        <v>42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66" t="s">
        <v>70</v>
      </c>
    </row>
    <row r="13" spans="2:20" ht="30" customHeight="1" thickBot="1">
      <c r="B13" s="34" t="s">
        <v>14</v>
      </c>
      <c r="C13" s="62" t="s">
        <v>62</v>
      </c>
      <c r="D13" s="62" t="s">
        <v>93</v>
      </c>
      <c r="E13" s="35">
        <v>14</v>
      </c>
      <c r="F13" s="36" t="s">
        <v>22</v>
      </c>
      <c r="G13" s="37">
        <v>21</v>
      </c>
      <c r="H13" s="35">
        <v>18</v>
      </c>
      <c r="I13" s="36" t="s">
        <v>22</v>
      </c>
      <c r="J13" s="37">
        <v>21</v>
      </c>
      <c r="K13" s="35"/>
      <c r="L13" s="36" t="s">
        <v>22</v>
      </c>
      <c r="M13" s="37"/>
      <c r="N13" s="31">
        <f>E13+H13+K13</f>
        <v>32</v>
      </c>
      <c r="O13" s="32">
        <f>G13+J13+M13</f>
        <v>42</v>
      </c>
      <c r="P13" s="33">
        <f>IF(E13&gt;G13,1,0)+IF(H13&gt;J13,1,0)+IF(K13&gt;M13,1,0)</f>
        <v>0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65" t="s">
        <v>70</v>
      </c>
    </row>
    <row r="14" spans="2:20" ht="34.5" customHeight="1" thickBot="1">
      <c r="B14" s="38" t="s">
        <v>10</v>
      </c>
      <c r="C14" s="79" t="str">
        <f>IF(R14&gt;S14,D4,IF(S14&gt;R14,D5,"remíza"))</f>
        <v>Západočeská oblast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155</v>
      </c>
      <c r="O14" s="40">
        <f t="shared" si="1"/>
        <v>169</v>
      </c>
      <c r="P14" s="39">
        <f t="shared" si="1"/>
        <v>3</v>
      </c>
      <c r="Q14" s="41">
        <f t="shared" si="1"/>
        <v>7</v>
      </c>
      <c r="R14" s="39">
        <f t="shared" si="1"/>
        <v>1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34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120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8" t="s">
        <v>123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118</v>
      </c>
      <c r="D9" s="63" t="s">
        <v>79</v>
      </c>
      <c r="E9" s="28">
        <v>9</v>
      </c>
      <c r="F9" s="29" t="s">
        <v>22</v>
      </c>
      <c r="G9" s="30">
        <v>21</v>
      </c>
      <c r="H9" s="28">
        <v>15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24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66" t="s">
        <v>73</v>
      </c>
    </row>
    <row r="10" spans="2:20" ht="30" customHeight="1">
      <c r="B10" s="27" t="s">
        <v>26</v>
      </c>
      <c r="C10" s="61" t="s">
        <v>49</v>
      </c>
      <c r="D10" s="61" t="s">
        <v>54</v>
      </c>
      <c r="E10" s="28">
        <v>9</v>
      </c>
      <c r="F10" s="28" t="s">
        <v>22</v>
      </c>
      <c r="G10" s="30">
        <v>21</v>
      </c>
      <c r="H10" s="28">
        <v>12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21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66" t="s">
        <v>36</v>
      </c>
    </row>
    <row r="11" spans="2:20" ht="30" customHeight="1">
      <c r="B11" s="27" t="s">
        <v>23</v>
      </c>
      <c r="C11" s="61" t="s">
        <v>119</v>
      </c>
      <c r="D11" s="61" t="s">
        <v>55</v>
      </c>
      <c r="E11" s="28">
        <v>21</v>
      </c>
      <c r="F11" s="28" t="s">
        <v>22</v>
      </c>
      <c r="G11" s="30">
        <v>17</v>
      </c>
      <c r="H11" s="28">
        <v>16</v>
      </c>
      <c r="I11" s="28" t="s">
        <v>22</v>
      </c>
      <c r="J11" s="30">
        <v>21</v>
      </c>
      <c r="K11" s="28">
        <v>21</v>
      </c>
      <c r="L11" s="28" t="s">
        <v>22</v>
      </c>
      <c r="M11" s="30">
        <v>15</v>
      </c>
      <c r="N11" s="31">
        <f>E11+H11+K11</f>
        <v>58</v>
      </c>
      <c r="O11" s="32">
        <f>G11+J11+M11</f>
        <v>53</v>
      </c>
      <c r="P11" s="33">
        <f>IF(E11&gt;G11,1,0)+IF(H11&gt;J11,1,0)+IF(K11&gt;M11,1,0)</f>
        <v>2</v>
      </c>
      <c r="Q11" s="28">
        <f>IF(E11&lt;G11,1,0)+IF(H11&lt;J11,1,0)+IF(K11&lt;M11,1,0)</f>
        <v>1</v>
      </c>
      <c r="R11" s="53">
        <f t="shared" si="0"/>
        <v>1</v>
      </c>
      <c r="S11" s="30">
        <f t="shared" si="0"/>
        <v>0</v>
      </c>
      <c r="T11" s="66" t="s">
        <v>73</v>
      </c>
    </row>
    <row r="12" spans="2:20" ht="30" customHeight="1">
      <c r="B12" s="27" t="s">
        <v>24</v>
      </c>
      <c r="C12" s="61" t="s">
        <v>51</v>
      </c>
      <c r="D12" s="61" t="s">
        <v>82</v>
      </c>
      <c r="E12" s="28">
        <v>21</v>
      </c>
      <c r="F12" s="28" t="s">
        <v>22</v>
      </c>
      <c r="G12" s="30">
        <v>19</v>
      </c>
      <c r="H12" s="28">
        <v>15</v>
      </c>
      <c r="I12" s="28" t="s">
        <v>22</v>
      </c>
      <c r="J12" s="30">
        <v>21</v>
      </c>
      <c r="K12" s="28">
        <v>16</v>
      </c>
      <c r="L12" s="28" t="s">
        <v>22</v>
      </c>
      <c r="M12" s="30">
        <v>21</v>
      </c>
      <c r="N12" s="31">
        <f>E12+H12+K12</f>
        <v>52</v>
      </c>
      <c r="O12" s="32">
        <f>G12+J12+M12</f>
        <v>61</v>
      </c>
      <c r="P12" s="33">
        <f>IF(E12&gt;G12,1,0)+IF(H12&gt;J12,1,0)+IF(K12&gt;M12,1,0)</f>
        <v>1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66" t="s">
        <v>36</v>
      </c>
    </row>
    <row r="13" spans="2:20" ht="30" customHeight="1" thickBot="1">
      <c r="B13" s="34" t="s">
        <v>14</v>
      </c>
      <c r="C13" s="62" t="s">
        <v>52</v>
      </c>
      <c r="D13" s="62" t="s">
        <v>57</v>
      </c>
      <c r="E13" s="35">
        <v>21</v>
      </c>
      <c r="F13" s="36" t="s">
        <v>22</v>
      </c>
      <c r="G13" s="37">
        <v>11</v>
      </c>
      <c r="H13" s="35">
        <v>21</v>
      </c>
      <c r="I13" s="36" t="s">
        <v>22</v>
      </c>
      <c r="J13" s="37">
        <v>7</v>
      </c>
      <c r="K13" s="35"/>
      <c r="L13" s="36" t="s">
        <v>22</v>
      </c>
      <c r="M13" s="37"/>
      <c r="N13" s="31">
        <f>E13+H13+K13</f>
        <v>42</v>
      </c>
      <c r="O13" s="32">
        <f>G13+J13+M13</f>
        <v>18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73</v>
      </c>
    </row>
    <row r="14" spans="2:20" ht="34.5" customHeight="1" thickBot="1">
      <c r="B14" s="38" t="s">
        <v>10</v>
      </c>
      <c r="C14" s="79" t="str">
        <f>IF(R14&gt;S14,D4,IF(S14&gt;R14,D5,"remíza"))</f>
        <v>Středočeský kraj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197</v>
      </c>
      <c r="O14" s="40">
        <f t="shared" si="1"/>
        <v>216</v>
      </c>
      <c r="P14" s="39">
        <f t="shared" si="1"/>
        <v>5</v>
      </c>
      <c r="Q14" s="41">
        <f t="shared" si="1"/>
        <v>7</v>
      </c>
      <c r="R14" s="39">
        <f t="shared" si="1"/>
        <v>2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35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126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39</v>
      </c>
      <c r="D9" s="63" t="s">
        <v>58</v>
      </c>
      <c r="E9" s="28"/>
      <c r="F9" s="29" t="s">
        <v>22</v>
      </c>
      <c r="G9" s="30"/>
      <c r="H9" s="28"/>
      <c r="I9" s="29" t="s">
        <v>22</v>
      </c>
      <c r="J9" s="30"/>
      <c r="K9" s="28"/>
      <c r="L9" s="29" t="s">
        <v>22</v>
      </c>
      <c r="M9" s="30"/>
      <c r="N9" s="31">
        <f>E9+H9+K9</f>
        <v>0</v>
      </c>
      <c r="O9" s="32">
        <f>G9+J9+M9</f>
        <v>0</v>
      </c>
      <c r="P9" s="33">
        <f>IF(E9&gt;G9,1,0)+IF(H9&gt;J9,1,0)+IF(K9&gt;M9,1,0)</f>
        <v>0</v>
      </c>
      <c r="Q9" s="28">
        <f>IF(E9&lt;G9,1,0)+IF(H9&lt;J9,1,0)+IF(K9&lt;M9,1,0)</f>
        <v>0</v>
      </c>
      <c r="R9" s="52">
        <f aca="true" t="shared" si="0" ref="R9:S13">IF(P9=2,1,0)</f>
        <v>0</v>
      </c>
      <c r="S9" s="30">
        <f t="shared" si="0"/>
        <v>0</v>
      </c>
      <c r="T9" s="56"/>
    </row>
    <row r="10" spans="2:20" ht="30" customHeight="1">
      <c r="B10" s="27" t="s">
        <v>26</v>
      </c>
      <c r="C10" s="61" t="s">
        <v>115</v>
      </c>
      <c r="D10" s="61" t="s">
        <v>59</v>
      </c>
      <c r="E10" s="28">
        <v>21</v>
      </c>
      <c r="F10" s="28" t="s">
        <v>22</v>
      </c>
      <c r="G10" s="30">
        <v>13</v>
      </c>
      <c r="H10" s="28">
        <v>21</v>
      </c>
      <c r="I10" s="28" t="s">
        <v>22</v>
      </c>
      <c r="J10" s="30">
        <v>12</v>
      </c>
      <c r="K10" s="28"/>
      <c r="L10" s="28" t="s">
        <v>22</v>
      </c>
      <c r="M10" s="30"/>
      <c r="N10" s="31">
        <f>E10+H10+K10</f>
        <v>42</v>
      </c>
      <c r="O10" s="32">
        <f>G10+J10+M10</f>
        <v>25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31</v>
      </c>
    </row>
    <row r="11" spans="2:20" ht="30" customHeight="1">
      <c r="B11" s="27" t="s">
        <v>23</v>
      </c>
      <c r="C11" s="61" t="s">
        <v>116</v>
      </c>
      <c r="D11" s="61" t="s">
        <v>60</v>
      </c>
      <c r="E11" s="28">
        <v>21</v>
      </c>
      <c r="F11" s="28" t="s">
        <v>22</v>
      </c>
      <c r="G11" s="30">
        <v>9</v>
      </c>
      <c r="H11" s="28">
        <v>21</v>
      </c>
      <c r="I11" s="28" t="s">
        <v>22</v>
      </c>
      <c r="J11" s="30">
        <v>14</v>
      </c>
      <c r="K11" s="28"/>
      <c r="L11" s="28" t="s">
        <v>22</v>
      </c>
      <c r="M11" s="30"/>
      <c r="N11" s="31">
        <f>E11+H11+K11</f>
        <v>42</v>
      </c>
      <c r="O11" s="32">
        <f>G11+J11+M11</f>
        <v>23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66" t="s">
        <v>31</v>
      </c>
    </row>
    <row r="12" spans="2:20" ht="30" customHeight="1">
      <c r="B12" s="27" t="s">
        <v>24</v>
      </c>
      <c r="C12" s="61" t="s">
        <v>117</v>
      </c>
      <c r="D12" s="61" t="s">
        <v>61</v>
      </c>
      <c r="E12" s="28"/>
      <c r="F12" s="28" t="s">
        <v>22</v>
      </c>
      <c r="G12" s="30"/>
      <c r="H12" s="28"/>
      <c r="I12" s="28" t="s">
        <v>22</v>
      </c>
      <c r="J12" s="30"/>
      <c r="K12" s="28"/>
      <c r="L12" s="28" t="s">
        <v>22</v>
      </c>
      <c r="M12" s="30"/>
      <c r="N12" s="31">
        <f>E12+H12+K12</f>
        <v>0</v>
      </c>
      <c r="O12" s="32">
        <f>G12+J12+M12</f>
        <v>0</v>
      </c>
      <c r="P12" s="33">
        <f>IF(E12&gt;G12,1,0)+IF(H12&gt;J12,1,0)+IF(K12&gt;M12,1,0)</f>
        <v>0</v>
      </c>
      <c r="Q12" s="28">
        <f>IF(E12&lt;G12,1,0)+IF(H12&lt;J12,1,0)+IF(K12&lt;M12,1,0)</f>
        <v>0</v>
      </c>
      <c r="R12" s="53">
        <f t="shared" si="0"/>
        <v>0</v>
      </c>
      <c r="S12" s="30">
        <f t="shared" si="0"/>
        <v>0</v>
      </c>
      <c r="T12" s="56"/>
    </row>
    <row r="13" spans="2:20" ht="30" customHeight="1" thickBot="1">
      <c r="B13" s="34" t="s">
        <v>14</v>
      </c>
      <c r="C13" s="62" t="s">
        <v>87</v>
      </c>
      <c r="D13" s="62" t="s">
        <v>62</v>
      </c>
      <c r="E13" s="35">
        <v>21</v>
      </c>
      <c r="F13" s="36" t="s">
        <v>22</v>
      </c>
      <c r="G13" s="37">
        <v>8</v>
      </c>
      <c r="H13" s="35">
        <v>21</v>
      </c>
      <c r="I13" s="36" t="s">
        <v>22</v>
      </c>
      <c r="J13" s="37">
        <v>8</v>
      </c>
      <c r="K13" s="35"/>
      <c r="L13" s="36" t="s">
        <v>22</v>
      </c>
      <c r="M13" s="37"/>
      <c r="N13" s="31">
        <f>E13+H13+K13</f>
        <v>42</v>
      </c>
      <c r="O13" s="32">
        <f>G13+J13+M13</f>
        <v>16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70</v>
      </c>
    </row>
    <row r="14" spans="2:20" ht="34.5" customHeight="1" thickBot="1">
      <c r="B14" s="38" t="s">
        <v>10</v>
      </c>
      <c r="C14" s="79" t="str">
        <f>IF(R14&gt;S14,D4,IF(S14&gt;R14,D5,"remíza"))</f>
        <v>Praha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126</v>
      </c>
      <c r="O14" s="40">
        <f t="shared" si="1"/>
        <v>64</v>
      </c>
      <c r="P14" s="39">
        <f t="shared" si="1"/>
        <v>6</v>
      </c>
      <c r="Q14" s="41">
        <f t="shared" si="1"/>
        <v>0</v>
      </c>
      <c r="R14" s="39">
        <f t="shared" si="1"/>
        <v>3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37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126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89</v>
      </c>
      <c r="D9" s="63" t="s">
        <v>100</v>
      </c>
      <c r="E9" s="28">
        <v>13</v>
      </c>
      <c r="F9" s="29" t="s">
        <v>22</v>
      </c>
      <c r="G9" s="30">
        <v>21</v>
      </c>
      <c r="H9" s="28">
        <v>23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36</v>
      </c>
      <c r="O9" s="32">
        <f>G9+J9+M9</f>
        <v>42</v>
      </c>
      <c r="P9" s="33">
        <f>IF(E9&gt;G9,1,0)+IF(H9&gt;J9,1,0)+IF(K9&gt;M9,1,0)</f>
        <v>1</v>
      </c>
      <c r="Q9" s="28">
        <f>IF(E9&lt;G9,1,0)+IF(H9&lt;J9,1,0)+IF(K9&lt;M9,1,0)</f>
        <v>1</v>
      </c>
      <c r="R9" s="52">
        <f aca="true" t="shared" si="0" ref="R9:S13">IF(P9=2,1,0)</f>
        <v>0</v>
      </c>
      <c r="S9" s="30">
        <f t="shared" si="0"/>
        <v>0</v>
      </c>
      <c r="T9" s="56"/>
    </row>
    <row r="10" spans="2:20" ht="30" customHeight="1">
      <c r="B10" s="27" t="s">
        <v>26</v>
      </c>
      <c r="C10" s="61" t="s">
        <v>90</v>
      </c>
      <c r="D10" s="61" t="s">
        <v>113</v>
      </c>
      <c r="E10" s="28">
        <v>13</v>
      </c>
      <c r="F10" s="28" t="s">
        <v>22</v>
      </c>
      <c r="G10" s="30">
        <v>21</v>
      </c>
      <c r="H10" s="28">
        <v>13</v>
      </c>
      <c r="I10" s="28" t="s">
        <v>22</v>
      </c>
      <c r="J10" s="30">
        <v>21</v>
      </c>
      <c r="K10" s="28"/>
      <c r="L10" s="28" t="s">
        <v>22</v>
      </c>
      <c r="M10" s="30"/>
      <c r="N10" s="31">
        <f>E10+H10+K10</f>
        <v>26</v>
      </c>
      <c r="O10" s="32">
        <f>G10+J10+M10</f>
        <v>42</v>
      </c>
      <c r="P10" s="33">
        <f>IF(E10&gt;G10,1,0)+IF(H10&gt;J10,1,0)+IF(K10&gt;M10,1,0)</f>
        <v>0</v>
      </c>
      <c r="Q10" s="28">
        <f>IF(E10&lt;G10,1,0)+IF(H10&lt;J10,1,0)+IF(K10&lt;M10,1,0)</f>
        <v>2</v>
      </c>
      <c r="R10" s="53">
        <f t="shared" si="0"/>
        <v>0</v>
      </c>
      <c r="S10" s="30">
        <f t="shared" si="0"/>
        <v>1</v>
      </c>
      <c r="T10" s="69" t="s">
        <v>71</v>
      </c>
    </row>
    <row r="11" spans="2:20" ht="30" customHeight="1">
      <c r="B11" s="27" t="s">
        <v>23</v>
      </c>
      <c r="C11" s="61" t="s">
        <v>91</v>
      </c>
      <c r="D11" s="61" t="s">
        <v>101</v>
      </c>
      <c r="E11" s="28">
        <v>5</v>
      </c>
      <c r="F11" s="28" t="s">
        <v>22</v>
      </c>
      <c r="G11" s="30">
        <v>21</v>
      </c>
      <c r="H11" s="28">
        <v>9</v>
      </c>
      <c r="I11" s="28" t="s">
        <v>22</v>
      </c>
      <c r="J11" s="30">
        <v>21</v>
      </c>
      <c r="K11" s="28"/>
      <c r="L11" s="28" t="s">
        <v>22</v>
      </c>
      <c r="M11" s="30"/>
      <c r="N11" s="31">
        <f>E11+H11+K11</f>
        <v>14</v>
      </c>
      <c r="O11" s="32">
        <f>G11+J11+M11</f>
        <v>42</v>
      </c>
      <c r="P11" s="33">
        <f>IF(E11&gt;G11,1,0)+IF(H11&gt;J11,1,0)+IF(K11&gt;M11,1,0)</f>
        <v>0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69" t="s">
        <v>71</v>
      </c>
    </row>
    <row r="12" spans="2:20" ht="30" customHeight="1">
      <c r="B12" s="27" t="s">
        <v>24</v>
      </c>
      <c r="C12" s="61" t="s">
        <v>92</v>
      </c>
      <c r="D12" s="61" t="s">
        <v>77</v>
      </c>
      <c r="E12" s="28">
        <v>16</v>
      </c>
      <c r="F12" s="28" t="s">
        <v>22</v>
      </c>
      <c r="G12" s="30">
        <v>21</v>
      </c>
      <c r="H12" s="28">
        <v>21</v>
      </c>
      <c r="I12" s="28" t="s">
        <v>22</v>
      </c>
      <c r="J12" s="30">
        <v>23</v>
      </c>
      <c r="K12" s="28"/>
      <c r="L12" s="28" t="s">
        <v>22</v>
      </c>
      <c r="M12" s="30"/>
      <c r="N12" s="31">
        <f>E12+H12+K12</f>
        <v>37</v>
      </c>
      <c r="O12" s="32">
        <f>G12+J12+M12</f>
        <v>44</v>
      </c>
      <c r="P12" s="33">
        <f>IF(E12&gt;G12,1,0)+IF(H12&gt;J12,1,0)+IF(K12&gt;M12,1,0)</f>
        <v>0</v>
      </c>
      <c r="Q12" s="28">
        <f>IF(E12&lt;G12,1,0)+IF(H12&lt;J12,1,0)+IF(K12&lt;M12,1,0)</f>
        <v>2</v>
      </c>
      <c r="R12" s="53">
        <f t="shared" si="0"/>
        <v>0</v>
      </c>
      <c r="S12" s="30">
        <f t="shared" si="0"/>
        <v>1</v>
      </c>
      <c r="T12" s="69"/>
    </row>
    <row r="13" spans="2:20" ht="30" customHeight="1" thickBot="1">
      <c r="B13" s="34" t="s">
        <v>14</v>
      </c>
      <c r="C13" s="62" t="s">
        <v>93</v>
      </c>
      <c r="D13" s="62" t="s">
        <v>114</v>
      </c>
      <c r="E13" s="35">
        <v>21</v>
      </c>
      <c r="F13" s="36" t="s">
        <v>22</v>
      </c>
      <c r="G13" s="37">
        <v>14</v>
      </c>
      <c r="H13" s="35">
        <v>28</v>
      </c>
      <c r="I13" s="36" t="s">
        <v>22</v>
      </c>
      <c r="J13" s="37">
        <v>26</v>
      </c>
      <c r="K13" s="35"/>
      <c r="L13" s="36" t="s">
        <v>22</v>
      </c>
      <c r="M13" s="37"/>
      <c r="N13" s="31">
        <f>E13+H13+K13</f>
        <v>49</v>
      </c>
      <c r="O13" s="32">
        <f>G13+J13+M13</f>
        <v>40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70" t="s">
        <v>99</v>
      </c>
    </row>
    <row r="14" spans="2:20" ht="34.5" customHeight="1" thickBot="1">
      <c r="B14" s="38" t="s">
        <v>10</v>
      </c>
      <c r="C14" s="79" t="str">
        <f>IF(R14&gt;S14,D4,IF(S14&gt;R14,D5,"remíza"))</f>
        <v>Východočeská oblast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162</v>
      </c>
      <c r="O14" s="40">
        <f t="shared" si="1"/>
        <v>210</v>
      </c>
      <c r="P14" s="39">
        <f t="shared" si="1"/>
        <v>3</v>
      </c>
      <c r="Q14" s="41">
        <f t="shared" si="1"/>
        <v>7</v>
      </c>
      <c r="R14" s="39">
        <f t="shared" si="1"/>
        <v>1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B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5" width="5.25390625" style="0" customWidth="1"/>
    <col min="16" max="16" width="1.75390625" style="0" customWidth="1"/>
    <col min="17" max="17" width="5.25390625" style="0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12.75" customHeight="1">
      <c r="B1" s="95" t="s">
        <v>130</v>
      </c>
      <c r="C1" s="96"/>
      <c r="D1" s="96"/>
      <c r="E1" s="97"/>
      <c r="F1" s="98" t="s">
        <v>130</v>
      </c>
      <c r="G1" s="99"/>
      <c r="H1" s="100"/>
      <c r="I1" s="98" t="s">
        <v>131</v>
      </c>
      <c r="J1" s="99"/>
      <c r="K1" s="100"/>
      <c r="L1" s="98" t="s">
        <v>132</v>
      </c>
      <c r="M1" s="99"/>
      <c r="N1" s="100"/>
      <c r="O1" s="98" t="s">
        <v>133</v>
      </c>
      <c r="P1" s="99"/>
      <c r="Q1" s="100"/>
      <c r="R1" s="101" t="s">
        <v>134</v>
      </c>
      <c r="S1" s="102"/>
      <c r="T1" s="102"/>
      <c r="U1" s="102"/>
      <c r="V1" s="102"/>
      <c r="W1" s="102"/>
      <c r="X1" s="102"/>
      <c r="Y1" s="102"/>
      <c r="Z1" s="102"/>
      <c r="AA1" s="102"/>
      <c r="AB1" s="103"/>
    </row>
    <row r="2" spans="2:28" ht="12.75" customHeight="1">
      <c r="B2" s="104"/>
      <c r="C2" s="105"/>
      <c r="D2" s="105"/>
      <c r="E2" s="106"/>
      <c r="F2" s="107"/>
      <c r="G2" s="108"/>
      <c r="H2" s="109"/>
      <c r="I2" s="107"/>
      <c r="J2" s="108"/>
      <c r="K2" s="109"/>
      <c r="L2" s="107"/>
      <c r="M2" s="108"/>
      <c r="N2" s="109"/>
      <c r="O2" s="107"/>
      <c r="P2" s="108"/>
      <c r="Q2" s="109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2"/>
    </row>
    <row r="3" spans="2:28" ht="13.5" customHeight="1" thickBot="1">
      <c r="B3" s="104"/>
      <c r="C3" s="105"/>
      <c r="D3" s="105"/>
      <c r="E3" s="106"/>
      <c r="F3" s="107"/>
      <c r="G3" s="108"/>
      <c r="H3" s="109"/>
      <c r="I3" s="107"/>
      <c r="J3" s="108"/>
      <c r="K3" s="109"/>
      <c r="L3" s="107"/>
      <c r="M3" s="108"/>
      <c r="N3" s="109"/>
      <c r="O3" s="107"/>
      <c r="P3" s="108"/>
      <c r="Q3" s="109"/>
      <c r="R3" s="113"/>
      <c r="S3" s="114"/>
      <c r="T3" s="114"/>
      <c r="U3" s="114"/>
      <c r="V3" s="114"/>
      <c r="W3" s="114"/>
      <c r="X3" s="114"/>
      <c r="Y3" s="114"/>
      <c r="Z3" s="114"/>
      <c r="AA3" s="114"/>
      <c r="AB3" s="115"/>
    </row>
    <row r="4" spans="2:28" ht="13.5" customHeight="1" thickBot="1">
      <c r="B4" s="116"/>
      <c r="C4" s="117"/>
      <c r="D4" s="117"/>
      <c r="E4" s="118"/>
      <c r="F4" s="119"/>
      <c r="G4" s="120"/>
      <c r="H4" s="121"/>
      <c r="I4" s="119"/>
      <c r="J4" s="120"/>
      <c r="K4" s="121"/>
      <c r="L4" s="119"/>
      <c r="M4" s="120"/>
      <c r="N4" s="121"/>
      <c r="O4" s="119"/>
      <c r="P4" s="120"/>
      <c r="Q4" s="121"/>
      <c r="R4" s="122" t="s">
        <v>135</v>
      </c>
      <c r="S4" s="123"/>
      <c r="T4" s="124"/>
      <c r="U4" s="122" t="s">
        <v>136</v>
      </c>
      <c r="V4" s="123"/>
      <c r="W4" s="124"/>
      <c r="X4" s="125" t="s">
        <v>137</v>
      </c>
      <c r="Y4" s="125"/>
      <c r="Z4" s="125"/>
      <c r="AA4" s="126" t="s">
        <v>138</v>
      </c>
      <c r="AB4" s="126" t="s">
        <v>139</v>
      </c>
    </row>
    <row r="5" spans="2:28" ht="19.5" customHeight="1">
      <c r="B5" s="127" t="s">
        <v>130</v>
      </c>
      <c r="C5" s="128"/>
      <c r="D5" s="129"/>
      <c r="E5" s="130"/>
      <c r="F5" s="131"/>
      <c r="G5" s="132"/>
      <c r="H5" s="133"/>
      <c r="I5" s="134">
        <v>5</v>
      </c>
      <c r="J5" s="135" t="s">
        <v>22</v>
      </c>
      <c r="K5" s="136">
        <v>0</v>
      </c>
      <c r="L5" s="134">
        <v>5</v>
      </c>
      <c r="M5" s="135" t="s">
        <v>22</v>
      </c>
      <c r="N5" s="136">
        <v>0</v>
      </c>
      <c r="O5" s="134">
        <v>5</v>
      </c>
      <c r="P5" s="135" t="s">
        <v>22</v>
      </c>
      <c r="Q5" s="136">
        <v>0</v>
      </c>
      <c r="R5" s="137"/>
      <c r="S5" s="138"/>
      <c r="T5" s="139"/>
      <c r="U5" s="138"/>
      <c r="V5" s="138"/>
      <c r="W5" s="139"/>
      <c r="X5" s="140">
        <f>O5+L5+I5</f>
        <v>15</v>
      </c>
      <c r="Y5" s="141" t="s">
        <v>22</v>
      </c>
      <c r="Z5" s="142">
        <f>Q5+N5+K5</f>
        <v>0</v>
      </c>
      <c r="AA5" s="143">
        <v>6</v>
      </c>
      <c r="AB5" s="144" t="s">
        <v>140</v>
      </c>
    </row>
    <row r="6" spans="2:28" ht="19.5" customHeight="1">
      <c r="B6" s="145"/>
      <c r="C6" s="146" t="s">
        <v>31</v>
      </c>
      <c r="D6" s="147"/>
      <c r="E6" s="148"/>
      <c r="F6" s="149"/>
      <c r="G6" s="150"/>
      <c r="H6" s="151"/>
      <c r="I6" s="152">
        <v>10</v>
      </c>
      <c r="J6" s="153" t="s">
        <v>22</v>
      </c>
      <c r="K6" s="154">
        <v>0</v>
      </c>
      <c r="L6" s="152">
        <v>10</v>
      </c>
      <c r="M6" s="153" t="s">
        <v>22</v>
      </c>
      <c r="N6" s="154">
        <v>1</v>
      </c>
      <c r="O6" s="152">
        <v>10</v>
      </c>
      <c r="P6" s="153" t="s">
        <v>22</v>
      </c>
      <c r="Q6" s="154">
        <v>0</v>
      </c>
      <c r="R6" s="155"/>
      <c r="S6" s="156"/>
      <c r="T6" s="157"/>
      <c r="U6" s="158">
        <f>O6+L6+I6</f>
        <v>30</v>
      </c>
      <c r="V6" s="159" t="s">
        <v>22</v>
      </c>
      <c r="W6" s="160">
        <f>Q6+N6+K6</f>
        <v>1</v>
      </c>
      <c r="X6" s="161"/>
      <c r="Y6" s="162"/>
      <c r="Z6" s="163"/>
      <c r="AA6" s="164"/>
      <c r="AB6" s="165"/>
    </row>
    <row r="7" spans="2:28" ht="19.5" customHeight="1" thickBot="1">
      <c r="B7" s="145"/>
      <c r="C7" s="166"/>
      <c r="D7" s="147"/>
      <c r="E7" s="148"/>
      <c r="F7" s="149"/>
      <c r="G7" s="150"/>
      <c r="H7" s="167"/>
      <c r="I7" s="168">
        <v>211</v>
      </c>
      <c r="J7" s="169" t="s">
        <v>22</v>
      </c>
      <c r="K7" s="170">
        <v>123</v>
      </c>
      <c r="L7" s="168">
        <v>228</v>
      </c>
      <c r="M7" s="169" t="s">
        <v>22</v>
      </c>
      <c r="N7" s="170">
        <v>145</v>
      </c>
      <c r="O7" s="168">
        <v>210</v>
      </c>
      <c r="P7" s="169" t="s">
        <v>22</v>
      </c>
      <c r="Q7" s="170">
        <v>124</v>
      </c>
      <c r="R7" s="171">
        <f>I7+L7+O7</f>
        <v>649</v>
      </c>
      <c r="S7" s="172" t="s">
        <v>22</v>
      </c>
      <c r="T7" s="173">
        <f>K7+N7+Q7</f>
        <v>392</v>
      </c>
      <c r="U7" s="174"/>
      <c r="V7" s="174"/>
      <c r="W7" s="175"/>
      <c r="X7" s="176"/>
      <c r="Y7" s="177"/>
      <c r="Z7" s="178"/>
      <c r="AA7" s="164"/>
      <c r="AB7" s="165"/>
    </row>
    <row r="8" spans="2:28" ht="19.5" customHeight="1">
      <c r="B8" s="127" t="s">
        <v>131</v>
      </c>
      <c r="C8" s="128"/>
      <c r="D8" s="129"/>
      <c r="E8" s="130"/>
      <c r="F8" s="179">
        <v>0</v>
      </c>
      <c r="G8" s="135" t="s">
        <v>22</v>
      </c>
      <c r="H8" s="180">
        <v>5</v>
      </c>
      <c r="I8" s="131"/>
      <c r="J8" s="132"/>
      <c r="K8" s="133"/>
      <c r="L8" s="134">
        <v>2</v>
      </c>
      <c r="M8" s="135" t="s">
        <v>22</v>
      </c>
      <c r="N8" s="136">
        <v>3</v>
      </c>
      <c r="O8" s="134">
        <v>3</v>
      </c>
      <c r="P8" s="135" t="s">
        <v>22</v>
      </c>
      <c r="Q8" s="136">
        <v>2</v>
      </c>
      <c r="R8" s="181"/>
      <c r="S8" s="182"/>
      <c r="T8" s="183"/>
      <c r="U8" s="182"/>
      <c r="V8" s="182"/>
      <c r="W8" s="183"/>
      <c r="X8" s="140">
        <f>O8+L8+K5</f>
        <v>5</v>
      </c>
      <c r="Y8" s="141" t="s">
        <v>22</v>
      </c>
      <c r="Z8" s="142">
        <f>Q8+N8+I5</f>
        <v>10</v>
      </c>
      <c r="AA8" s="143">
        <v>2</v>
      </c>
      <c r="AB8" s="144" t="s">
        <v>141</v>
      </c>
    </row>
    <row r="9" spans="2:28" ht="19.5" customHeight="1">
      <c r="B9" s="145"/>
      <c r="C9" s="146" t="s">
        <v>33</v>
      </c>
      <c r="D9" s="147"/>
      <c r="E9" s="148"/>
      <c r="F9" s="184">
        <v>0</v>
      </c>
      <c r="G9" s="153" t="s">
        <v>22</v>
      </c>
      <c r="H9" s="185">
        <v>10</v>
      </c>
      <c r="I9" s="149"/>
      <c r="J9" s="150"/>
      <c r="K9" s="151"/>
      <c r="L9" s="152">
        <v>6</v>
      </c>
      <c r="M9" s="153" t="s">
        <v>22</v>
      </c>
      <c r="N9" s="154">
        <v>6</v>
      </c>
      <c r="O9" s="152">
        <v>6</v>
      </c>
      <c r="P9" s="153" t="s">
        <v>22</v>
      </c>
      <c r="Q9" s="154">
        <v>4</v>
      </c>
      <c r="R9" s="155"/>
      <c r="S9" s="156"/>
      <c r="T9" s="157"/>
      <c r="U9" s="158">
        <f>O9+L9+K6</f>
        <v>12</v>
      </c>
      <c r="V9" s="159" t="s">
        <v>22</v>
      </c>
      <c r="W9" s="160">
        <f>Q9+N9+I6</f>
        <v>20</v>
      </c>
      <c r="X9" s="161"/>
      <c r="Y9" s="162"/>
      <c r="Z9" s="163"/>
      <c r="AA9" s="164"/>
      <c r="AB9" s="165"/>
    </row>
    <row r="10" spans="2:28" ht="19.5" customHeight="1" thickBot="1">
      <c r="B10" s="145"/>
      <c r="C10" s="166"/>
      <c r="D10" s="147"/>
      <c r="E10" s="148"/>
      <c r="F10" s="186">
        <v>123</v>
      </c>
      <c r="G10" s="169" t="s">
        <v>22</v>
      </c>
      <c r="H10" s="187">
        <v>211</v>
      </c>
      <c r="I10" s="149"/>
      <c r="J10" s="150"/>
      <c r="K10" s="167"/>
      <c r="L10" s="168">
        <v>213</v>
      </c>
      <c r="M10" s="169" t="s">
        <v>22</v>
      </c>
      <c r="N10" s="170">
        <v>202</v>
      </c>
      <c r="O10" s="168">
        <v>173</v>
      </c>
      <c r="P10" s="169" t="s">
        <v>22</v>
      </c>
      <c r="Q10" s="170">
        <v>148</v>
      </c>
      <c r="R10" s="171">
        <f>O10+L10+K7</f>
        <v>509</v>
      </c>
      <c r="S10" s="172" t="s">
        <v>22</v>
      </c>
      <c r="T10" s="173">
        <f>Q10+N10+I7</f>
        <v>561</v>
      </c>
      <c r="U10" s="174"/>
      <c r="V10" s="174"/>
      <c r="W10" s="175"/>
      <c r="X10" s="176"/>
      <c r="Y10" s="177"/>
      <c r="Z10" s="178"/>
      <c r="AA10" s="164"/>
      <c r="AB10" s="165"/>
    </row>
    <row r="11" spans="2:28" ht="19.5" customHeight="1">
      <c r="B11" s="127" t="s">
        <v>132</v>
      </c>
      <c r="C11" s="128"/>
      <c r="D11" s="129"/>
      <c r="E11" s="130"/>
      <c r="F11" s="179">
        <v>0</v>
      </c>
      <c r="G11" s="135" t="s">
        <v>22</v>
      </c>
      <c r="H11" s="180">
        <v>5</v>
      </c>
      <c r="I11" s="179">
        <v>3</v>
      </c>
      <c r="J11" s="135" t="s">
        <v>22</v>
      </c>
      <c r="K11" s="180">
        <v>2</v>
      </c>
      <c r="L11" s="131"/>
      <c r="M11" s="132"/>
      <c r="N11" s="133"/>
      <c r="O11" s="134">
        <v>2</v>
      </c>
      <c r="P11" s="135" t="s">
        <v>22</v>
      </c>
      <c r="Q11" s="136">
        <v>3</v>
      </c>
      <c r="R11" s="181"/>
      <c r="S11" s="182"/>
      <c r="T11" s="183"/>
      <c r="U11" s="182"/>
      <c r="V11" s="182"/>
      <c r="W11" s="183"/>
      <c r="X11" s="140">
        <f>O11+N8+N5</f>
        <v>5</v>
      </c>
      <c r="Y11" s="141" t="s">
        <v>22</v>
      </c>
      <c r="Z11" s="142">
        <f>Q11+L8+L5</f>
        <v>10</v>
      </c>
      <c r="AA11" s="143">
        <v>2</v>
      </c>
      <c r="AB11" s="144" t="s">
        <v>142</v>
      </c>
    </row>
    <row r="12" spans="2:28" ht="19.5" customHeight="1">
      <c r="B12" s="145"/>
      <c r="C12" s="146" t="s">
        <v>34</v>
      </c>
      <c r="D12" s="147"/>
      <c r="E12" s="148"/>
      <c r="F12" s="188">
        <v>1</v>
      </c>
      <c r="G12" s="189" t="s">
        <v>22</v>
      </c>
      <c r="H12" s="185">
        <v>10</v>
      </c>
      <c r="I12" s="184">
        <v>6</v>
      </c>
      <c r="J12" s="153" t="s">
        <v>22</v>
      </c>
      <c r="K12" s="185">
        <v>6</v>
      </c>
      <c r="L12" s="149"/>
      <c r="M12" s="150"/>
      <c r="N12" s="151"/>
      <c r="O12" s="152">
        <v>5</v>
      </c>
      <c r="P12" s="153" t="s">
        <v>22</v>
      </c>
      <c r="Q12" s="154">
        <v>6</v>
      </c>
      <c r="R12" s="155"/>
      <c r="S12" s="156"/>
      <c r="T12" s="157"/>
      <c r="U12" s="158">
        <f>O12+N9+N6</f>
        <v>12</v>
      </c>
      <c r="V12" s="159" t="s">
        <v>22</v>
      </c>
      <c r="W12" s="160">
        <f>Q12+L9+L6</f>
        <v>22</v>
      </c>
      <c r="X12" s="161"/>
      <c r="Y12" s="162"/>
      <c r="Z12" s="163"/>
      <c r="AA12" s="164"/>
      <c r="AB12" s="165"/>
    </row>
    <row r="13" spans="2:28" ht="19.5" customHeight="1" thickBot="1">
      <c r="B13" s="145"/>
      <c r="C13" s="166"/>
      <c r="D13" s="147"/>
      <c r="E13" s="148"/>
      <c r="F13" s="190">
        <v>145</v>
      </c>
      <c r="G13" s="191" t="s">
        <v>22</v>
      </c>
      <c r="H13" s="192">
        <v>228</v>
      </c>
      <c r="I13" s="193">
        <v>202</v>
      </c>
      <c r="J13" s="194" t="s">
        <v>22</v>
      </c>
      <c r="K13" s="192">
        <v>213</v>
      </c>
      <c r="L13" s="149"/>
      <c r="M13" s="150"/>
      <c r="N13" s="167"/>
      <c r="O13" s="168">
        <v>201</v>
      </c>
      <c r="P13" s="169" t="s">
        <v>22</v>
      </c>
      <c r="Q13" s="170">
        <v>192</v>
      </c>
      <c r="R13" s="171">
        <f>O13+N10+N7</f>
        <v>548</v>
      </c>
      <c r="S13" s="172" t="s">
        <v>22</v>
      </c>
      <c r="T13" s="173">
        <f>Q13+L10+L7</f>
        <v>633</v>
      </c>
      <c r="U13" s="174"/>
      <c r="V13" s="174"/>
      <c r="W13" s="175"/>
      <c r="X13" s="176"/>
      <c r="Y13" s="177"/>
      <c r="Z13" s="178"/>
      <c r="AA13" s="164"/>
      <c r="AB13" s="165"/>
    </row>
    <row r="14" spans="2:28" ht="19.5" customHeight="1">
      <c r="B14" s="127" t="s">
        <v>133</v>
      </c>
      <c r="C14" s="128"/>
      <c r="D14" s="129"/>
      <c r="E14" s="130"/>
      <c r="F14" s="179">
        <v>0</v>
      </c>
      <c r="G14" s="135" t="s">
        <v>22</v>
      </c>
      <c r="H14" s="180">
        <v>5</v>
      </c>
      <c r="I14" s="179">
        <v>2</v>
      </c>
      <c r="J14" s="135" t="s">
        <v>22</v>
      </c>
      <c r="K14" s="180">
        <v>3</v>
      </c>
      <c r="L14" s="179">
        <v>3</v>
      </c>
      <c r="M14" s="135" t="s">
        <v>22</v>
      </c>
      <c r="N14" s="180">
        <v>2</v>
      </c>
      <c r="O14" s="131"/>
      <c r="P14" s="132"/>
      <c r="Q14" s="133"/>
      <c r="R14" s="181"/>
      <c r="S14" s="182"/>
      <c r="T14" s="183"/>
      <c r="U14" s="182"/>
      <c r="V14" s="182"/>
      <c r="W14" s="183"/>
      <c r="X14" s="140">
        <f>F14+I14+L14</f>
        <v>5</v>
      </c>
      <c r="Y14" s="141" t="s">
        <v>22</v>
      </c>
      <c r="Z14" s="142">
        <f>H14+K14+N14</f>
        <v>10</v>
      </c>
      <c r="AA14" s="143">
        <v>2</v>
      </c>
      <c r="AB14" s="144" t="s">
        <v>143</v>
      </c>
    </row>
    <row r="15" spans="2:28" ht="19.5" customHeight="1">
      <c r="B15" s="145"/>
      <c r="C15" s="146" t="s">
        <v>32</v>
      </c>
      <c r="D15" s="195"/>
      <c r="E15" s="148"/>
      <c r="F15" s="188">
        <v>0</v>
      </c>
      <c r="G15" s="189" t="s">
        <v>22</v>
      </c>
      <c r="H15" s="185">
        <v>10</v>
      </c>
      <c r="I15" s="188">
        <v>4</v>
      </c>
      <c r="J15" s="189" t="s">
        <v>22</v>
      </c>
      <c r="K15" s="185">
        <v>6</v>
      </c>
      <c r="L15" s="184">
        <v>6</v>
      </c>
      <c r="M15" s="153" t="s">
        <v>22</v>
      </c>
      <c r="N15" s="185">
        <v>5</v>
      </c>
      <c r="O15" s="149"/>
      <c r="P15" s="150"/>
      <c r="Q15" s="151"/>
      <c r="R15" s="155"/>
      <c r="S15" s="156"/>
      <c r="T15" s="157"/>
      <c r="U15" s="158">
        <f>F15+I15+L15</f>
        <v>10</v>
      </c>
      <c r="V15" s="159" t="s">
        <v>22</v>
      </c>
      <c r="W15" s="160">
        <f>H15+K15+N15</f>
        <v>21</v>
      </c>
      <c r="X15" s="161"/>
      <c r="Y15" s="162"/>
      <c r="Z15" s="163"/>
      <c r="AA15" s="164"/>
      <c r="AB15" s="165"/>
    </row>
    <row r="16" spans="2:28" ht="19.5" customHeight="1" thickBot="1">
      <c r="B16" s="196"/>
      <c r="C16" s="197"/>
      <c r="D16" s="198"/>
      <c r="E16" s="199"/>
      <c r="F16" s="200">
        <v>124</v>
      </c>
      <c r="G16" s="201" t="s">
        <v>22</v>
      </c>
      <c r="H16" s="202">
        <v>210</v>
      </c>
      <c r="I16" s="200">
        <v>148</v>
      </c>
      <c r="J16" s="201" t="s">
        <v>22</v>
      </c>
      <c r="K16" s="202">
        <v>173</v>
      </c>
      <c r="L16" s="203">
        <v>192</v>
      </c>
      <c r="M16" s="204" t="s">
        <v>22</v>
      </c>
      <c r="N16" s="202">
        <v>201</v>
      </c>
      <c r="O16" s="205"/>
      <c r="P16" s="206"/>
      <c r="Q16" s="207"/>
      <c r="R16" s="208">
        <f>F16+I16+L16</f>
        <v>464</v>
      </c>
      <c r="S16" s="209" t="s">
        <v>22</v>
      </c>
      <c r="T16" s="210">
        <f>H16+K16+N16</f>
        <v>584</v>
      </c>
      <c r="U16" s="211"/>
      <c r="V16" s="211"/>
      <c r="W16" s="212"/>
      <c r="X16" s="213"/>
      <c r="Y16" s="214"/>
      <c r="Z16" s="215"/>
      <c r="AA16" s="216"/>
      <c r="AB16" s="217"/>
    </row>
    <row r="18" ht="12.75" customHeight="1"/>
    <row r="19" spans="2:5" ht="12.75" customHeight="1">
      <c r="B19" s="218" t="s">
        <v>144</v>
      </c>
      <c r="C19" s="218"/>
      <c r="D19" s="218"/>
      <c r="E19" s="218"/>
    </row>
    <row r="20" spans="2:4" ht="13.5" customHeight="1">
      <c r="B20" s="219" t="s">
        <v>145</v>
      </c>
      <c r="C20" s="219" t="s">
        <v>146</v>
      </c>
      <c r="D20" s="219" t="s">
        <v>147</v>
      </c>
    </row>
    <row r="21" spans="2:4" ht="12.75">
      <c r="B21" s="219" t="s">
        <v>148</v>
      </c>
      <c r="C21" s="219" t="s">
        <v>149</v>
      </c>
      <c r="D21" s="219" t="s">
        <v>150</v>
      </c>
    </row>
  </sheetData>
  <sheetProtection/>
  <mergeCells count="22">
    <mergeCell ref="B19:E19"/>
    <mergeCell ref="B11:B13"/>
    <mergeCell ref="AA11:AA13"/>
    <mergeCell ref="AB11:AB13"/>
    <mergeCell ref="B14:B16"/>
    <mergeCell ref="AA14:AA16"/>
    <mergeCell ref="AB14:AB16"/>
    <mergeCell ref="B5:B7"/>
    <mergeCell ref="AA5:AA7"/>
    <mergeCell ref="AB5:AB7"/>
    <mergeCell ref="B8:B10"/>
    <mergeCell ref="AA8:AA10"/>
    <mergeCell ref="AB8:AB10"/>
    <mergeCell ref="B1:E4"/>
    <mergeCell ref="F1:H4"/>
    <mergeCell ref="I1:K4"/>
    <mergeCell ref="L1:N4"/>
    <mergeCell ref="O1:Q4"/>
    <mergeCell ref="R1:AB3"/>
    <mergeCell ref="R4:T4"/>
    <mergeCell ref="U4:W4"/>
    <mergeCell ref="X4:Z4"/>
  </mergeCells>
  <printOptions/>
  <pageMargins left="0.57" right="0.72" top="0.984251969" bottom="0.984251969" header="0.4921259845" footer="0.49212598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2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875" style="0" customWidth="1"/>
    <col min="2" max="2" width="8.125" style="0" customWidth="1"/>
    <col min="3" max="5" width="12.75390625" style="0" customWidth="1"/>
    <col min="6" max="6" width="5.25390625" style="0" customWidth="1"/>
    <col min="7" max="7" width="1.75390625" style="0" customWidth="1"/>
    <col min="8" max="9" width="5.25390625" style="0" customWidth="1"/>
    <col min="10" max="10" width="1.75390625" style="0" customWidth="1"/>
    <col min="11" max="12" width="5.25390625" style="0" customWidth="1"/>
    <col min="13" max="13" width="1.75390625" style="0" customWidth="1"/>
    <col min="14" max="14" width="5.25390625" style="0" customWidth="1"/>
    <col min="15" max="15" width="5.25390625" style="0" hidden="1" customWidth="1"/>
    <col min="16" max="16" width="1.75390625" style="0" hidden="1" customWidth="1"/>
    <col min="17" max="17" width="5.25390625" style="0" hidden="1" customWidth="1"/>
    <col min="18" max="18" width="4.75390625" style="0" customWidth="1"/>
    <col min="19" max="19" width="1.75390625" style="0" customWidth="1"/>
    <col min="20" max="21" width="4.75390625" style="0" customWidth="1"/>
    <col min="22" max="22" width="1.75390625" style="0" customWidth="1"/>
    <col min="23" max="24" width="4.75390625" style="0" customWidth="1"/>
    <col min="25" max="25" width="1.75390625" style="0" customWidth="1"/>
    <col min="26" max="26" width="4.75390625" style="0" customWidth="1"/>
    <col min="27" max="27" width="5.75390625" style="0" customWidth="1"/>
  </cols>
  <sheetData>
    <row r="1" spans="2:28" ht="12.75" customHeight="1">
      <c r="B1" s="95" t="s">
        <v>131</v>
      </c>
      <c r="C1" s="96"/>
      <c r="D1" s="96"/>
      <c r="E1" s="97"/>
      <c r="F1" s="98" t="s">
        <v>130</v>
      </c>
      <c r="G1" s="99"/>
      <c r="H1" s="100"/>
      <c r="I1" s="98" t="s">
        <v>131</v>
      </c>
      <c r="J1" s="99"/>
      <c r="K1" s="100"/>
      <c r="L1" s="98" t="s">
        <v>132</v>
      </c>
      <c r="M1" s="99"/>
      <c r="N1" s="100"/>
      <c r="O1" s="98" t="s">
        <v>133</v>
      </c>
      <c r="P1" s="99"/>
      <c r="Q1" s="100"/>
      <c r="R1" s="101" t="s">
        <v>134</v>
      </c>
      <c r="S1" s="102"/>
      <c r="T1" s="102"/>
      <c r="U1" s="102"/>
      <c r="V1" s="102"/>
      <c r="W1" s="102"/>
      <c r="X1" s="102"/>
      <c r="Y1" s="102"/>
      <c r="Z1" s="102"/>
      <c r="AA1" s="102"/>
      <c r="AB1" s="103"/>
    </row>
    <row r="2" spans="2:28" ht="12.75" customHeight="1">
      <c r="B2" s="104"/>
      <c r="C2" s="105"/>
      <c r="D2" s="105"/>
      <c r="E2" s="106"/>
      <c r="F2" s="107"/>
      <c r="G2" s="108"/>
      <c r="H2" s="109"/>
      <c r="I2" s="107"/>
      <c r="J2" s="108"/>
      <c r="K2" s="109"/>
      <c r="L2" s="107"/>
      <c r="M2" s="108"/>
      <c r="N2" s="109"/>
      <c r="O2" s="107"/>
      <c r="P2" s="108"/>
      <c r="Q2" s="109"/>
      <c r="R2" s="110"/>
      <c r="S2" s="111"/>
      <c r="T2" s="111"/>
      <c r="U2" s="111"/>
      <c r="V2" s="111"/>
      <c r="W2" s="111"/>
      <c r="X2" s="111"/>
      <c r="Y2" s="111"/>
      <c r="Z2" s="111"/>
      <c r="AA2" s="111"/>
      <c r="AB2" s="112"/>
    </row>
    <row r="3" spans="2:28" ht="13.5" customHeight="1" thickBot="1">
      <c r="B3" s="104"/>
      <c r="C3" s="105"/>
      <c r="D3" s="105"/>
      <c r="E3" s="106"/>
      <c r="F3" s="107"/>
      <c r="G3" s="108"/>
      <c r="H3" s="109"/>
      <c r="I3" s="107"/>
      <c r="J3" s="108"/>
      <c r="K3" s="109"/>
      <c r="L3" s="107"/>
      <c r="M3" s="108"/>
      <c r="N3" s="109"/>
      <c r="O3" s="107"/>
      <c r="P3" s="108"/>
      <c r="Q3" s="109"/>
      <c r="R3" s="113"/>
      <c r="S3" s="114"/>
      <c r="T3" s="114"/>
      <c r="U3" s="114"/>
      <c r="V3" s="114"/>
      <c r="W3" s="114"/>
      <c r="X3" s="114"/>
      <c r="Y3" s="114"/>
      <c r="Z3" s="114"/>
      <c r="AA3" s="114"/>
      <c r="AB3" s="115"/>
    </row>
    <row r="4" spans="2:28" ht="13.5" customHeight="1" thickBot="1">
      <c r="B4" s="116"/>
      <c r="C4" s="117"/>
      <c r="D4" s="117"/>
      <c r="E4" s="118"/>
      <c r="F4" s="119"/>
      <c r="G4" s="120"/>
      <c r="H4" s="121"/>
      <c r="I4" s="119"/>
      <c r="J4" s="120"/>
      <c r="K4" s="121"/>
      <c r="L4" s="119"/>
      <c r="M4" s="120"/>
      <c r="N4" s="121"/>
      <c r="O4" s="119"/>
      <c r="P4" s="120"/>
      <c r="Q4" s="121"/>
      <c r="R4" s="122" t="s">
        <v>135</v>
      </c>
      <c r="S4" s="123"/>
      <c r="T4" s="124"/>
      <c r="U4" s="122" t="s">
        <v>136</v>
      </c>
      <c r="V4" s="123"/>
      <c r="W4" s="124"/>
      <c r="X4" s="125" t="s">
        <v>137</v>
      </c>
      <c r="Y4" s="125"/>
      <c r="Z4" s="125"/>
      <c r="AA4" s="126" t="s">
        <v>138</v>
      </c>
      <c r="AB4" s="126" t="s">
        <v>139</v>
      </c>
    </row>
    <row r="5" spans="2:28" ht="19.5" customHeight="1">
      <c r="B5" s="127" t="s">
        <v>130</v>
      </c>
      <c r="C5" s="128"/>
      <c r="D5" s="129"/>
      <c r="E5" s="130"/>
      <c r="F5" s="131"/>
      <c r="G5" s="132"/>
      <c r="H5" s="133"/>
      <c r="I5" s="134">
        <v>4</v>
      </c>
      <c r="J5" s="135" t="s">
        <v>22</v>
      </c>
      <c r="K5" s="136">
        <v>1</v>
      </c>
      <c r="L5" s="134">
        <v>4</v>
      </c>
      <c r="M5" s="135" t="s">
        <v>22</v>
      </c>
      <c r="N5" s="136">
        <v>1</v>
      </c>
      <c r="O5" s="134"/>
      <c r="P5" s="135" t="s">
        <v>22</v>
      </c>
      <c r="Q5" s="136"/>
      <c r="R5" s="137"/>
      <c r="S5" s="138"/>
      <c r="T5" s="139"/>
      <c r="U5" s="138"/>
      <c r="V5" s="138"/>
      <c r="W5" s="139"/>
      <c r="X5" s="140">
        <f>O5+L5+I5</f>
        <v>8</v>
      </c>
      <c r="Y5" s="141" t="s">
        <v>22</v>
      </c>
      <c r="Z5" s="142">
        <f>Q5+N5+K5</f>
        <v>2</v>
      </c>
      <c r="AA5" s="143">
        <v>4</v>
      </c>
      <c r="AB5" s="144" t="s">
        <v>140</v>
      </c>
    </row>
    <row r="6" spans="2:28" ht="19.5" customHeight="1">
      <c r="B6" s="145"/>
      <c r="C6" s="146" t="s">
        <v>37</v>
      </c>
      <c r="D6" s="147"/>
      <c r="E6" s="148"/>
      <c r="F6" s="149"/>
      <c r="G6" s="150"/>
      <c r="H6" s="151"/>
      <c r="I6" s="152">
        <v>8</v>
      </c>
      <c r="J6" s="153" t="s">
        <v>22</v>
      </c>
      <c r="K6" s="154">
        <v>3</v>
      </c>
      <c r="L6" s="152">
        <v>9</v>
      </c>
      <c r="M6" s="153" t="s">
        <v>22</v>
      </c>
      <c r="N6" s="154">
        <v>2</v>
      </c>
      <c r="O6" s="152"/>
      <c r="P6" s="153" t="s">
        <v>22</v>
      </c>
      <c r="Q6" s="154"/>
      <c r="R6" s="155"/>
      <c r="S6" s="156"/>
      <c r="T6" s="157"/>
      <c r="U6" s="158">
        <f>O6+L6+I6</f>
        <v>17</v>
      </c>
      <c r="V6" s="159" t="s">
        <v>22</v>
      </c>
      <c r="W6" s="160">
        <f>Q6+N6+K6</f>
        <v>5</v>
      </c>
      <c r="X6" s="161"/>
      <c r="Y6" s="162"/>
      <c r="Z6" s="163"/>
      <c r="AA6" s="164"/>
      <c r="AB6" s="165"/>
    </row>
    <row r="7" spans="2:28" ht="19.5" customHeight="1" thickBot="1">
      <c r="B7" s="145"/>
      <c r="C7" s="166"/>
      <c r="D7" s="147"/>
      <c r="E7" s="148"/>
      <c r="F7" s="149"/>
      <c r="G7" s="150"/>
      <c r="H7" s="167"/>
      <c r="I7" s="168">
        <v>218</v>
      </c>
      <c r="J7" s="169" t="s">
        <v>22</v>
      </c>
      <c r="K7" s="170">
        <v>171</v>
      </c>
      <c r="L7" s="168">
        <v>223</v>
      </c>
      <c r="M7" s="169" t="s">
        <v>22</v>
      </c>
      <c r="N7" s="170">
        <v>154</v>
      </c>
      <c r="O7" s="168"/>
      <c r="P7" s="169" t="s">
        <v>22</v>
      </c>
      <c r="Q7" s="170"/>
      <c r="R7" s="171">
        <f>I7+L7+O7</f>
        <v>441</v>
      </c>
      <c r="S7" s="172" t="s">
        <v>22</v>
      </c>
      <c r="T7" s="173">
        <f>K7+N7+Q7</f>
        <v>325</v>
      </c>
      <c r="U7" s="174"/>
      <c r="V7" s="174"/>
      <c r="W7" s="175"/>
      <c r="X7" s="176"/>
      <c r="Y7" s="177"/>
      <c r="Z7" s="178"/>
      <c r="AA7" s="164"/>
      <c r="AB7" s="165"/>
    </row>
    <row r="8" spans="2:28" ht="19.5" customHeight="1">
      <c r="B8" s="127" t="s">
        <v>131</v>
      </c>
      <c r="C8" s="128"/>
      <c r="D8" s="129"/>
      <c r="E8" s="130"/>
      <c r="F8" s="179">
        <v>1</v>
      </c>
      <c r="G8" s="135" t="s">
        <v>22</v>
      </c>
      <c r="H8" s="180">
        <v>4</v>
      </c>
      <c r="I8" s="131"/>
      <c r="J8" s="132"/>
      <c r="K8" s="133"/>
      <c r="L8" s="134">
        <v>4</v>
      </c>
      <c r="M8" s="135" t="s">
        <v>22</v>
      </c>
      <c r="N8" s="136">
        <v>1</v>
      </c>
      <c r="O8" s="134"/>
      <c r="P8" s="135" t="s">
        <v>22</v>
      </c>
      <c r="Q8" s="136"/>
      <c r="R8" s="181"/>
      <c r="S8" s="182"/>
      <c r="T8" s="183"/>
      <c r="U8" s="182"/>
      <c r="V8" s="182"/>
      <c r="W8" s="183"/>
      <c r="X8" s="140">
        <f>O8+L8+K5</f>
        <v>5</v>
      </c>
      <c r="Y8" s="141" t="s">
        <v>22</v>
      </c>
      <c r="Z8" s="142">
        <f>Q8+N8+I5</f>
        <v>5</v>
      </c>
      <c r="AA8" s="143">
        <v>2</v>
      </c>
      <c r="AB8" s="144" t="s">
        <v>141</v>
      </c>
    </row>
    <row r="9" spans="2:28" ht="19.5" customHeight="1">
      <c r="B9" s="145"/>
      <c r="C9" s="146" t="s">
        <v>35</v>
      </c>
      <c r="D9" s="147"/>
      <c r="E9" s="148"/>
      <c r="F9" s="184">
        <v>3</v>
      </c>
      <c r="G9" s="153" t="s">
        <v>22</v>
      </c>
      <c r="H9" s="185">
        <v>8</v>
      </c>
      <c r="I9" s="149"/>
      <c r="J9" s="150"/>
      <c r="K9" s="151"/>
      <c r="L9" s="152">
        <v>8</v>
      </c>
      <c r="M9" s="153" t="s">
        <v>22</v>
      </c>
      <c r="N9" s="154">
        <v>3</v>
      </c>
      <c r="O9" s="152"/>
      <c r="P9" s="153" t="s">
        <v>22</v>
      </c>
      <c r="Q9" s="154"/>
      <c r="R9" s="155"/>
      <c r="S9" s="156"/>
      <c r="T9" s="157"/>
      <c r="U9" s="158">
        <f>O9+L9+K6</f>
        <v>11</v>
      </c>
      <c r="V9" s="159" t="s">
        <v>22</v>
      </c>
      <c r="W9" s="160">
        <f>Q9+N9+I6</f>
        <v>11</v>
      </c>
      <c r="X9" s="161"/>
      <c r="Y9" s="162"/>
      <c r="Z9" s="163"/>
      <c r="AA9" s="164"/>
      <c r="AB9" s="165"/>
    </row>
    <row r="10" spans="2:28" ht="19.5" customHeight="1" thickBot="1">
      <c r="B10" s="145"/>
      <c r="C10" s="166"/>
      <c r="D10" s="147"/>
      <c r="E10" s="148"/>
      <c r="F10" s="186">
        <v>171</v>
      </c>
      <c r="G10" s="169" t="s">
        <v>22</v>
      </c>
      <c r="H10" s="187">
        <v>218</v>
      </c>
      <c r="I10" s="149"/>
      <c r="J10" s="150"/>
      <c r="K10" s="167"/>
      <c r="L10" s="168">
        <v>212</v>
      </c>
      <c r="M10" s="169" t="s">
        <v>22</v>
      </c>
      <c r="N10" s="170">
        <v>160</v>
      </c>
      <c r="O10" s="168"/>
      <c r="P10" s="169" t="s">
        <v>22</v>
      </c>
      <c r="Q10" s="170"/>
      <c r="R10" s="171">
        <f>O10+L10+K7</f>
        <v>383</v>
      </c>
      <c r="S10" s="172" t="s">
        <v>22</v>
      </c>
      <c r="T10" s="173">
        <f>Q10+N10+I7</f>
        <v>378</v>
      </c>
      <c r="U10" s="174"/>
      <c r="V10" s="174"/>
      <c r="W10" s="175"/>
      <c r="X10" s="176"/>
      <c r="Y10" s="177"/>
      <c r="Z10" s="178"/>
      <c r="AA10" s="164"/>
      <c r="AB10" s="165"/>
    </row>
    <row r="11" spans="2:28" ht="19.5" customHeight="1">
      <c r="B11" s="127" t="s">
        <v>132</v>
      </c>
      <c r="C11" s="128"/>
      <c r="D11" s="129"/>
      <c r="E11" s="130"/>
      <c r="F11" s="179">
        <v>1</v>
      </c>
      <c r="G11" s="135" t="s">
        <v>22</v>
      </c>
      <c r="H11" s="180">
        <v>4</v>
      </c>
      <c r="I11" s="179">
        <v>1</v>
      </c>
      <c r="J11" s="135" t="s">
        <v>22</v>
      </c>
      <c r="K11" s="180">
        <v>4</v>
      </c>
      <c r="L11" s="131"/>
      <c r="M11" s="132"/>
      <c r="N11" s="133"/>
      <c r="O11" s="134"/>
      <c r="P11" s="135" t="s">
        <v>22</v>
      </c>
      <c r="Q11" s="136"/>
      <c r="R11" s="181"/>
      <c r="S11" s="182"/>
      <c r="T11" s="183"/>
      <c r="U11" s="182"/>
      <c r="V11" s="182"/>
      <c r="W11" s="183"/>
      <c r="X11" s="140">
        <f>O11+N8+N5</f>
        <v>2</v>
      </c>
      <c r="Y11" s="141" t="s">
        <v>22</v>
      </c>
      <c r="Z11" s="142">
        <f>Q11+L8+L5</f>
        <v>8</v>
      </c>
      <c r="AA11" s="143">
        <v>0</v>
      </c>
      <c r="AB11" s="144" t="s">
        <v>142</v>
      </c>
    </row>
    <row r="12" spans="2:28" ht="19.5" customHeight="1">
      <c r="B12" s="145"/>
      <c r="C12" s="146" t="s">
        <v>38</v>
      </c>
      <c r="D12" s="147"/>
      <c r="E12" s="148"/>
      <c r="F12" s="188">
        <v>2</v>
      </c>
      <c r="G12" s="189" t="s">
        <v>22</v>
      </c>
      <c r="H12" s="185">
        <v>9</v>
      </c>
      <c r="I12" s="184">
        <v>3</v>
      </c>
      <c r="J12" s="153" t="s">
        <v>22</v>
      </c>
      <c r="K12" s="185">
        <v>8</v>
      </c>
      <c r="L12" s="149"/>
      <c r="M12" s="150"/>
      <c r="N12" s="151"/>
      <c r="O12" s="152"/>
      <c r="P12" s="153" t="s">
        <v>22</v>
      </c>
      <c r="Q12" s="154"/>
      <c r="R12" s="155"/>
      <c r="S12" s="156"/>
      <c r="T12" s="157"/>
      <c r="U12" s="158">
        <f>O12+N9+N6</f>
        <v>5</v>
      </c>
      <c r="V12" s="159" t="s">
        <v>22</v>
      </c>
      <c r="W12" s="160">
        <f>Q12+L9+L6</f>
        <v>17</v>
      </c>
      <c r="X12" s="161"/>
      <c r="Y12" s="162"/>
      <c r="Z12" s="163"/>
      <c r="AA12" s="164"/>
      <c r="AB12" s="165"/>
    </row>
    <row r="13" spans="2:28" ht="20.25" customHeight="1" thickBot="1">
      <c r="B13" s="196"/>
      <c r="C13" s="197"/>
      <c r="D13" s="198"/>
      <c r="E13" s="199"/>
      <c r="F13" s="200">
        <v>154</v>
      </c>
      <c r="G13" s="201" t="s">
        <v>22</v>
      </c>
      <c r="H13" s="202">
        <v>223</v>
      </c>
      <c r="I13" s="203">
        <v>160</v>
      </c>
      <c r="J13" s="204" t="s">
        <v>22</v>
      </c>
      <c r="K13" s="202">
        <v>212</v>
      </c>
      <c r="L13" s="205"/>
      <c r="M13" s="206"/>
      <c r="N13" s="207"/>
      <c r="O13" s="220"/>
      <c r="P13" s="221" t="s">
        <v>22</v>
      </c>
      <c r="Q13" s="222"/>
      <c r="R13" s="208">
        <f>O13+N10+N7</f>
        <v>314</v>
      </c>
      <c r="S13" s="209" t="s">
        <v>22</v>
      </c>
      <c r="T13" s="210">
        <f>Q13+L10+L7</f>
        <v>435</v>
      </c>
      <c r="U13" s="211"/>
      <c r="V13" s="211"/>
      <c r="W13" s="212"/>
      <c r="X13" s="213"/>
      <c r="Y13" s="214"/>
      <c r="Z13" s="215"/>
      <c r="AA13" s="216"/>
      <c r="AB13" s="217"/>
    </row>
    <row r="14" spans="2:28" ht="19.5" customHeight="1" hidden="1">
      <c r="B14" s="127" t="s">
        <v>133</v>
      </c>
      <c r="C14" s="128"/>
      <c r="D14" s="129"/>
      <c r="E14" s="130"/>
      <c r="F14" s="179"/>
      <c r="G14" s="135" t="s">
        <v>22</v>
      </c>
      <c r="H14" s="180"/>
      <c r="I14" s="179"/>
      <c r="J14" s="135" t="s">
        <v>22</v>
      </c>
      <c r="K14" s="180"/>
      <c r="L14" s="179"/>
      <c r="M14" s="135" t="s">
        <v>22</v>
      </c>
      <c r="N14" s="180"/>
      <c r="O14" s="131"/>
      <c r="P14" s="132"/>
      <c r="Q14" s="133"/>
      <c r="R14" s="181"/>
      <c r="S14" s="182"/>
      <c r="T14" s="183"/>
      <c r="U14" s="182"/>
      <c r="V14" s="182"/>
      <c r="W14" s="183"/>
      <c r="X14" s="140">
        <f>F14+I14+L14</f>
        <v>0</v>
      </c>
      <c r="Y14" s="141" t="s">
        <v>22</v>
      </c>
      <c r="Z14" s="142">
        <f>H14+K14+N14</f>
        <v>0</v>
      </c>
      <c r="AA14" s="143"/>
      <c r="AB14" s="144"/>
    </row>
    <row r="15" spans="2:28" ht="19.5" customHeight="1" hidden="1">
      <c r="B15" s="145"/>
      <c r="C15" s="223"/>
      <c r="D15" s="147"/>
      <c r="E15" s="148"/>
      <c r="F15" s="188"/>
      <c r="G15" s="189" t="s">
        <v>22</v>
      </c>
      <c r="H15" s="185"/>
      <c r="I15" s="188"/>
      <c r="J15" s="189" t="s">
        <v>22</v>
      </c>
      <c r="K15" s="185"/>
      <c r="L15" s="184"/>
      <c r="M15" s="153" t="s">
        <v>22</v>
      </c>
      <c r="N15" s="185"/>
      <c r="O15" s="149"/>
      <c r="P15" s="150"/>
      <c r="Q15" s="151"/>
      <c r="R15" s="155"/>
      <c r="S15" s="156"/>
      <c r="T15" s="157"/>
      <c r="U15" s="158">
        <f>F15+I15+L15</f>
        <v>0</v>
      </c>
      <c r="V15" s="159" t="s">
        <v>22</v>
      </c>
      <c r="W15" s="160">
        <f>H15+K15+N15</f>
        <v>0</v>
      </c>
      <c r="X15" s="161"/>
      <c r="Y15" s="162"/>
      <c r="Z15" s="163"/>
      <c r="AA15" s="164"/>
      <c r="AB15" s="165"/>
    </row>
    <row r="16" spans="2:28" ht="19.5" customHeight="1" hidden="1" thickBot="1">
      <c r="B16" s="196"/>
      <c r="C16" s="197"/>
      <c r="D16" s="198"/>
      <c r="E16" s="199"/>
      <c r="F16" s="200"/>
      <c r="G16" s="201" t="s">
        <v>22</v>
      </c>
      <c r="H16" s="202"/>
      <c r="I16" s="200"/>
      <c r="J16" s="201" t="s">
        <v>22</v>
      </c>
      <c r="K16" s="202"/>
      <c r="L16" s="203"/>
      <c r="M16" s="204" t="s">
        <v>22</v>
      </c>
      <c r="N16" s="202"/>
      <c r="O16" s="205"/>
      <c r="P16" s="206"/>
      <c r="Q16" s="207"/>
      <c r="R16" s="208">
        <f>F16+I16+L16</f>
        <v>0</v>
      </c>
      <c r="S16" s="209" t="s">
        <v>22</v>
      </c>
      <c r="T16" s="210">
        <f>H16+K16+N16</f>
        <v>0</v>
      </c>
      <c r="U16" s="211"/>
      <c r="V16" s="211"/>
      <c r="W16" s="212"/>
      <c r="X16" s="213"/>
      <c r="Y16" s="214"/>
      <c r="Z16" s="215"/>
      <c r="AA16" s="216"/>
      <c r="AB16" s="217"/>
    </row>
    <row r="19" spans="2:5" ht="12.75">
      <c r="B19" s="218" t="s">
        <v>144</v>
      </c>
      <c r="C19" s="218"/>
      <c r="D19" s="218"/>
      <c r="E19" s="218"/>
    </row>
    <row r="20" spans="2:4" ht="12.75">
      <c r="B20" s="224" t="s">
        <v>145</v>
      </c>
      <c r="C20" s="219" t="s">
        <v>146</v>
      </c>
      <c r="D20" s="219" t="s">
        <v>147</v>
      </c>
    </row>
    <row r="21" spans="2:4" ht="12.75">
      <c r="B21" s="219" t="s">
        <v>148</v>
      </c>
      <c r="C21" s="224" t="s">
        <v>149</v>
      </c>
      <c r="D21" s="224" t="s">
        <v>150</v>
      </c>
    </row>
  </sheetData>
  <sheetProtection/>
  <mergeCells count="22">
    <mergeCell ref="B19:E19"/>
    <mergeCell ref="B11:B13"/>
    <mergeCell ref="AA11:AA13"/>
    <mergeCell ref="AB11:AB13"/>
    <mergeCell ref="B14:B16"/>
    <mergeCell ref="AA14:AA16"/>
    <mergeCell ref="AB14:AB16"/>
    <mergeCell ref="B5:B7"/>
    <mergeCell ref="AA5:AA7"/>
    <mergeCell ref="AB5:AB7"/>
    <mergeCell ref="B8:B10"/>
    <mergeCell ref="AA8:AA10"/>
    <mergeCell ref="AB8:AB10"/>
    <mergeCell ref="B1:E4"/>
    <mergeCell ref="F1:H4"/>
    <mergeCell ref="I1:K4"/>
    <mergeCell ref="L1:N4"/>
    <mergeCell ref="O1:Q4"/>
    <mergeCell ref="R1:AB3"/>
    <mergeCell ref="R4:T4"/>
    <mergeCell ref="U4:W4"/>
    <mergeCell ref="X4:Z4"/>
  </mergeCells>
  <printOptions/>
  <pageMargins left="0.57" right="0.72" top="0.984251969" bottom="0.984251969" header="0.4921259845" footer="0.492125984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31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32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69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39</v>
      </c>
      <c r="D9" s="63" t="s">
        <v>44</v>
      </c>
      <c r="E9" s="28">
        <v>21</v>
      </c>
      <c r="F9" s="29" t="s">
        <v>22</v>
      </c>
      <c r="G9" s="30">
        <v>3</v>
      </c>
      <c r="H9" s="28">
        <v>21</v>
      </c>
      <c r="I9" s="29" t="s">
        <v>22</v>
      </c>
      <c r="J9" s="30">
        <v>11</v>
      </c>
      <c r="K9" s="28"/>
      <c r="L9" s="29" t="s">
        <v>22</v>
      </c>
      <c r="M9" s="30"/>
      <c r="N9" s="31">
        <f>E9+H9+K9</f>
        <v>42</v>
      </c>
      <c r="O9" s="32">
        <f>G9+J9+M9</f>
        <v>14</v>
      </c>
      <c r="P9" s="33">
        <f>IF(E9&gt;G9,1,0)+IF(H9&gt;J9,1,0)+IF(K9&gt;M9,1,0)</f>
        <v>2</v>
      </c>
      <c r="Q9" s="28">
        <f>IF(E9&lt;G9,1,0)+IF(H9&lt;J9,1,0)+IF(K9&lt;M9,1,0)</f>
        <v>0</v>
      </c>
      <c r="R9" s="52">
        <f aca="true" t="shared" si="0" ref="R9:S13">IF(P9=2,1,0)</f>
        <v>1</v>
      </c>
      <c r="S9" s="30">
        <f t="shared" si="0"/>
        <v>0</v>
      </c>
      <c r="T9" s="66" t="s">
        <v>31</v>
      </c>
    </row>
    <row r="10" spans="2:20" ht="30" customHeight="1">
      <c r="B10" s="27" t="s">
        <v>26</v>
      </c>
      <c r="C10" s="61" t="s">
        <v>40</v>
      </c>
      <c r="D10" s="61" t="s">
        <v>45</v>
      </c>
      <c r="E10" s="28">
        <v>21</v>
      </c>
      <c r="F10" s="28" t="s">
        <v>22</v>
      </c>
      <c r="G10" s="30">
        <v>15</v>
      </c>
      <c r="H10" s="28">
        <v>21</v>
      </c>
      <c r="I10" s="28" t="s">
        <v>22</v>
      </c>
      <c r="J10" s="30">
        <v>11</v>
      </c>
      <c r="K10" s="28"/>
      <c r="L10" s="28" t="s">
        <v>22</v>
      </c>
      <c r="M10" s="30"/>
      <c r="N10" s="31">
        <f>E10+H10+K10</f>
        <v>42</v>
      </c>
      <c r="O10" s="32">
        <f>G10+J10+M10</f>
        <v>26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72</v>
      </c>
    </row>
    <row r="11" spans="2:20" ht="30" customHeight="1">
      <c r="B11" s="27" t="s">
        <v>23</v>
      </c>
      <c r="C11" s="61" t="s">
        <v>41</v>
      </c>
      <c r="D11" s="61" t="s">
        <v>47</v>
      </c>
      <c r="E11" s="28">
        <v>21</v>
      </c>
      <c r="F11" s="28" t="s">
        <v>22</v>
      </c>
      <c r="G11" s="30">
        <v>15</v>
      </c>
      <c r="H11" s="28">
        <v>21</v>
      </c>
      <c r="I11" s="28" t="s">
        <v>22</v>
      </c>
      <c r="J11" s="30">
        <v>18</v>
      </c>
      <c r="K11" s="28"/>
      <c r="L11" s="28" t="s">
        <v>22</v>
      </c>
      <c r="M11" s="30"/>
      <c r="N11" s="31">
        <f>E11+H11+K11</f>
        <v>42</v>
      </c>
      <c r="O11" s="32">
        <f>G11+J11+M11</f>
        <v>33</v>
      </c>
      <c r="P11" s="33">
        <f>IF(E11&gt;G11,1,0)+IF(H11&gt;J11,1,0)+IF(K11&gt;M11,1,0)</f>
        <v>2</v>
      </c>
      <c r="Q11" s="28">
        <f>IF(E11&lt;G11,1,0)+IF(H11&lt;J11,1,0)+IF(K11&lt;M11,1,0)</f>
        <v>0</v>
      </c>
      <c r="R11" s="53">
        <f t="shared" si="0"/>
        <v>1</v>
      </c>
      <c r="S11" s="30">
        <f t="shared" si="0"/>
        <v>0</v>
      </c>
      <c r="T11" s="66" t="s">
        <v>31</v>
      </c>
    </row>
    <row r="12" spans="2:20" ht="30" customHeight="1">
      <c r="B12" s="27" t="s">
        <v>24</v>
      </c>
      <c r="C12" s="61" t="s">
        <v>42</v>
      </c>
      <c r="D12" s="61" t="s">
        <v>46</v>
      </c>
      <c r="E12" s="28">
        <v>21</v>
      </c>
      <c r="F12" s="28" t="s">
        <v>22</v>
      </c>
      <c r="G12" s="30">
        <v>11</v>
      </c>
      <c r="H12" s="28">
        <v>21</v>
      </c>
      <c r="I12" s="28" t="s">
        <v>22</v>
      </c>
      <c r="J12" s="30">
        <v>19</v>
      </c>
      <c r="K12" s="28"/>
      <c r="L12" s="28" t="s">
        <v>22</v>
      </c>
      <c r="M12" s="30"/>
      <c r="N12" s="31">
        <f>E12+H12+K12</f>
        <v>42</v>
      </c>
      <c r="O12" s="32">
        <f>G12+J12+M12</f>
        <v>30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72</v>
      </c>
    </row>
    <row r="13" spans="2:20" ht="30" customHeight="1" thickBot="1">
      <c r="B13" s="34" t="s">
        <v>14</v>
      </c>
      <c r="C13" s="62" t="s">
        <v>43</v>
      </c>
      <c r="D13" s="62" t="s">
        <v>68</v>
      </c>
      <c r="E13" s="35">
        <v>21</v>
      </c>
      <c r="F13" s="36" t="s">
        <v>22</v>
      </c>
      <c r="G13" s="37">
        <v>17</v>
      </c>
      <c r="H13" s="35">
        <v>21</v>
      </c>
      <c r="I13" s="36" t="s">
        <v>22</v>
      </c>
      <c r="J13" s="37">
        <v>4</v>
      </c>
      <c r="K13" s="35"/>
      <c r="L13" s="36" t="s">
        <v>22</v>
      </c>
      <c r="M13" s="37"/>
      <c r="N13" s="31">
        <f>E13+H13+K13</f>
        <v>42</v>
      </c>
      <c r="O13" s="32">
        <f>G13+J13+M13</f>
        <v>21</v>
      </c>
      <c r="P13" s="33">
        <f>IF(E13&gt;G13,1,0)+IF(H13&gt;J13,1,0)+IF(K13&gt;M13,1,0)</f>
        <v>2</v>
      </c>
      <c r="Q13" s="28">
        <f>IF(E13&lt;G13,1,0)+IF(H13&lt;J13,1,0)+IF(K13&lt;M13,1,0)</f>
        <v>0</v>
      </c>
      <c r="R13" s="54">
        <f t="shared" si="0"/>
        <v>1</v>
      </c>
      <c r="S13" s="30">
        <f t="shared" si="0"/>
        <v>0</v>
      </c>
      <c r="T13" s="65" t="s">
        <v>31</v>
      </c>
    </row>
    <row r="14" spans="2:20" ht="34.5" customHeight="1" thickBot="1">
      <c r="B14" s="38" t="s">
        <v>10</v>
      </c>
      <c r="C14" s="79" t="str">
        <f>IF(R14&gt;S14,D4,IF(S14&gt;R14,D5,"remíza"))</f>
        <v>Praha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210</v>
      </c>
      <c r="O14" s="40">
        <f t="shared" si="1"/>
        <v>124</v>
      </c>
      <c r="P14" s="39">
        <f t="shared" si="1"/>
        <v>10</v>
      </c>
      <c r="Q14" s="41">
        <f t="shared" si="1"/>
        <v>0</v>
      </c>
      <c r="R14" s="39">
        <f t="shared" si="1"/>
        <v>5</v>
      </c>
      <c r="S14" s="40">
        <f t="shared" si="1"/>
        <v>0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6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9.5" customHeight="1" thickBot="1">
      <c r="B3" s="5" t="s">
        <v>1</v>
      </c>
      <c r="C3" s="6"/>
      <c r="D3" s="82" t="s">
        <v>29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4"/>
    </row>
    <row r="4" spans="2:20" ht="19.5" customHeight="1" thickTop="1">
      <c r="B4" s="7" t="s">
        <v>3</v>
      </c>
      <c r="C4" s="8"/>
      <c r="D4" s="85" t="s">
        <v>33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  <c r="Q4" s="88" t="s">
        <v>17</v>
      </c>
      <c r="R4" s="89"/>
      <c r="S4" s="10"/>
      <c r="T4" s="59">
        <v>43225</v>
      </c>
    </row>
    <row r="5" spans="2:20" ht="19.5" customHeight="1">
      <c r="B5" s="7" t="s">
        <v>4</v>
      </c>
      <c r="C5" s="11"/>
      <c r="D5" s="90" t="s">
        <v>34</v>
      </c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  <c r="Q5" s="93" t="s">
        <v>2</v>
      </c>
      <c r="R5" s="94"/>
      <c r="S5" s="9"/>
      <c r="T5" s="60" t="s">
        <v>28</v>
      </c>
    </row>
    <row r="6" spans="2:20" ht="19.5" customHeight="1" thickBot="1">
      <c r="B6" s="12" t="s">
        <v>5</v>
      </c>
      <c r="C6" s="13"/>
      <c r="D6" s="71" t="s">
        <v>30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  <c r="Q6" s="14"/>
      <c r="R6" s="15"/>
      <c r="S6" s="51"/>
      <c r="T6" s="64" t="s">
        <v>69</v>
      </c>
    </row>
    <row r="7" spans="2:20" ht="24.75" customHeight="1">
      <c r="B7" s="16"/>
      <c r="C7" s="17" t="s">
        <v>6</v>
      </c>
      <c r="D7" s="17" t="s">
        <v>7</v>
      </c>
      <c r="E7" s="74" t="s">
        <v>8</v>
      </c>
      <c r="F7" s="75"/>
      <c r="G7" s="75"/>
      <c r="H7" s="75"/>
      <c r="I7" s="75"/>
      <c r="J7" s="75"/>
      <c r="K7" s="75"/>
      <c r="L7" s="75"/>
      <c r="M7" s="76"/>
      <c r="N7" s="77" t="s">
        <v>18</v>
      </c>
      <c r="O7" s="78"/>
      <c r="P7" s="77" t="s">
        <v>19</v>
      </c>
      <c r="Q7" s="78"/>
      <c r="R7" s="77" t="s">
        <v>20</v>
      </c>
      <c r="S7" s="78"/>
      <c r="T7" s="55" t="s">
        <v>9</v>
      </c>
    </row>
    <row r="8" spans="2:20" ht="9.75" customHeight="1" thickBot="1">
      <c r="B8" s="18"/>
      <c r="C8" s="19"/>
      <c r="D8" s="20"/>
      <c r="E8" s="21">
        <v>1</v>
      </c>
      <c r="F8" s="21"/>
      <c r="G8" s="21"/>
      <c r="H8" s="21">
        <v>2</v>
      </c>
      <c r="I8" s="21"/>
      <c r="J8" s="21"/>
      <c r="K8" s="21">
        <v>3</v>
      </c>
      <c r="L8" s="22"/>
      <c r="M8" s="23"/>
      <c r="N8" s="24"/>
      <c r="O8" s="25"/>
      <c r="P8" s="24"/>
      <c r="Q8" s="25"/>
      <c r="R8" s="24"/>
      <c r="S8" s="25"/>
      <c r="T8" s="26"/>
    </row>
    <row r="9" spans="2:20" ht="30" customHeight="1" thickTop="1">
      <c r="B9" s="27" t="s">
        <v>25</v>
      </c>
      <c r="C9" s="61" t="s">
        <v>63</v>
      </c>
      <c r="D9" s="63" t="s">
        <v>48</v>
      </c>
      <c r="E9" s="28">
        <v>9</v>
      </c>
      <c r="F9" s="29" t="s">
        <v>22</v>
      </c>
      <c r="G9" s="30">
        <v>21</v>
      </c>
      <c r="H9" s="28">
        <v>8</v>
      </c>
      <c r="I9" s="29" t="s">
        <v>22</v>
      </c>
      <c r="J9" s="30">
        <v>21</v>
      </c>
      <c r="K9" s="28"/>
      <c r="L9" s="29" t="s">
        <v>22</v>
      </c>
      <c r="M9" s="30"/>
      <c r="N9" s="31">
        <f>E9+H9+K9</f>
        <v>17</v>
      </c>
      <c r="O9" s="32">
        <f>G9+J9+M9</f>
        <v>42</v>
      </c>
      <c r="P9" s="33">
        <f>IF(E9&gt;G9,1,0)+IF(H9&gt;J9,1,0)+IF(K9&gt;M9,1,0)</f>
        <v>0</v>
      </c>
      <c r="Q9" s="28">
        <f>IF(E9&lt;G9,1,0)+IF(H9&lt;J9,1,0)+IF(K9&lt;M9,1,0)</f>
        <v>2</v>
      </c>
      <c r="R9" s="52">
        <f aca="true" t="shared" si="0" ref="R9:S13">IF(P9=2,1,0)</f>
        <v>0</v>
      </c>
      <c r="S9" s="30">
        <f t="shared" si="0"/>
        <v>1</v>
      </c>
      <c r="T9" s="66" t="s">
        <v>71</v>
      </c>
    </row>
    <row r="10" spans="2:20" ht="30" customHeight="1">
      <c r="B10" s="27" t="s">
        <v>26</v>
      </c>
      <c r="C10" s="61" t="s">
        <v>64</v>
      </c>
      <c r="D10" s="61" t="s">
        <v>49</v>
      </c>
      <c r="E10" s="28">
        <v>21</v>
      </c>
      <c r="F10" s="28" t="s">
        <v>22</v>
      </c>
      <c r="G10" s="30">
        <v>11</v>
      </c>
      <c r="H10" s="28">
        <v>21</v>
      </c>
      <c r="I10" s="28" t="s">
        <v>22</v>
      </c>
      <c r="J10" s="30">
        <v>13</v>
      </c>
      <c r="K10" s="28"/>
      <c r="L10" s="28" t="s">
        <v>22</v>
      </c>
      <c r="M10" s="30"/>
      <c r="N10" s="31">
        <f>E10+H10+K10</f>
        <v>42</v>
      </c>
      <c r="O10" s="32">
        <f>G10+J10+M10</f>
        <v>24</v>
      </c>
      <c r="P10" s="33">
        <f>IF(E10&gt;G10,1,0)+IF(H10&gt;J10,1,0)+IF(K10&gt;M10,1,0)</f>
        <v>2</v>
      </c>
      <c r="Q10" s="28">
        <f>IF(E10&lt;G10,1,0)+IF(H10&lt;J10,1,0)+IF(K10&lt;M10,1,0)</f>
        <v>0</v>
      </c>
      <c r="R10" s="53">
        <f t="shared" si="0"/>
        <v>1</v>
      </c>
      <c r="S10" s="30">
        <f t="shared" si="0"/>
        <v>0</v>
      </c>
      <c r="T10" s="66" t="s">
        <v>73</v>
      </c>
    </row>
    <row r="11" spans="2:20" ht="30" customHeight="1">
      <c r="B11" s="27" t="s">
        <v>23</v>
      </c>
      <c r="C11" s="61" t="s">
        <v>65</v>
      </c>
      <c r="D11" s="61" t="s">
        <v>50</v>
      </c>
      <c r="E11" s="28">
        <v>21</v>
      </c>
      <c r="F11" s="28" t="s">
        <v>22</v>
      </c>
      <c r="G11" s="30">
        <v>18</v>
      </c>
      <c r="H11" s="28">
        <v>15</v>
      </c>
      <c r="I11" s="28" t="s">
        <v>22</v>
      </c>
      <c r="J11" s="30">
        <v>21</v>
      </c>
      <c r="K11" s="28">
        <v>21</v>
      </c>
      <c r="L11" s="28" t="s">
        <v>22</v>
      </c>
      <c r="M11" s="30">
        <v>23</v>
      </c>
      <c r="N11" s="31">
        <f>E11+H11+K11</f>
        <v>57</v>
      </c>
      <c r="O11" s="32">
        <f>G11+J11+M11</f>
        <v>62</v>
      </c>
      <c r="P11" s="33">
        <f>IF(E11&gt;G11,1,0)+IF(H11&gt;J11,1,0)+IF(K11&gt;M11,1,0)</f>
        <v>1</v>
      </c>
      <c r="Q11" s="28">
        <f>IF(E11&lt;G11,1,0)+IF(H11&lt;J11,1,0)+IF(K11&lt;M11,1,0)</f>
        <v>2</v>
      </c>
      <c r="R11" s="53">
        <f t="shared" si="0"/>
        <v>0</v>
      </c>
      <c r="S11" s="30">
        <f t="shared" si="0"/>
        <v>1</v>
      </c>
      <c r="T11" s="66" t="s">
        <v>71</v>
      </c>
    </row>
    <row r="12" spans="2:20" ht="30" customHeight="1">
      <c r="B12" s="27" t="s">
        <v>24</v>
      </c>
      <c r="C12" s="61" t="s">
        <v>66</v>
      </c>
      <c r="D12" s="61" t="s">
        <v>51</v>
      </c>
      <c r="E12" s="28">
        <v>21</v>
      </c>
      <c r="F12" s="28" t="s">
        <v>22</v>
      </c>
      <c r="G12" s="30">
        <v>10</v>
      </c>
      <c r="H12" s="28">
        <v>21</v>
      </c>
      <c r="I12" s="28" t="s">
        <v>22</v>
      </c>
      <c r="J12" s="30">
        <v>13</v>
      </c>
      <c r="K12" s="28"/>
      <c r="L12" s="28" t="s">
        <v>22</v>
      </c>
      <c r="M12" s="30"/>
      <c r="N12" s="31">
        <f>E12+H12+K12</f>
        <v>42</v>
      </c>
      <c r="O12" s="32">
        <f>G12+J12+M12</f>
        <v>23</v>
      </c>
      <c r="P12" s="33">
        <f>IF(E12&gt;G12,1,0)+IF(H12&gt;J12,1,0)+IF(K12&gt;M12,1,0)</f>
        <v>2</v>
      </c>
      <c r="Q12" s="28">
        <f>IF(E12&lt;G12,1,0)+IF(H12&lt;J12,1,0)+IF(K12&lt;M12,1,0)</f>
        <v>0</v>
      </c>
      <c r="R12" s="53">
        <f t="shared" si="0"/>
        <v>1</v>
      </c>
      <c r="S12" s="30">
        <f t="shared" si="0"/>
        <v>0</v>
      </c>
      <c r="T12" s="66" t="s">
        <v>73</v>
      </c>
    </row>
    <row r="13" spans="2:20" ht="30" customHeight="1" thickBot="1">
      <c r="B13" s="34" t="s">
        <v>14</v>
      </c>
      <c r="C13" s="62" t="s">
        <v>67</v>
      </c>
      <c r="D13" s="62" t="s">
        <v>52</v>
      </c>
      <c r="E13" s="35">
        <v>21</v>
      </c>
      <c r="F13" s="36" t="s">
        <v>22</v>
      </c>
      <c r="G13" s="37">
        <v>9</v>
      </c>
      <c r="H13" s="35">
        <v>18</v>
      </c>
      <c r="I13" s="36" t="s">
        <v>22</v>
      </c>
      <c r="J13" s="37">
        <v>21</v>
      </c>
      <c r="K13" s="35">
        <v>16</v>
      </c>
      <c r="L13" s="36" t="s">
        <v>22</v>
      </c>
      <c r="M13" s="37">
        <v>21</v>
      </c>
      <c r="N13" s="31">
        <f>E13+H13+K13</f>
        <v>55</v>
      </c>
      <c r="O13" s="32">
        <f>G13+J13+M13</f>
        <v>51</v>
      </c>
      <c r="P13" s="33">
        <f>IF(E13&gt;G13,1,0)+IF(H13&gt;J13,1,0)+IF(K13&gt;M13,1,0)</f>
        <v>1</v>
      </c>
      <c r="Q13" s="28">
        <f>IF(E13&lt;G13,1,0)+IF(H13&lt;J13,1,0)+IF(K13&lt;M13,1,0)</f>
        <v>2</v>
      </c>
      <c r="R13" s="54">
        <f t="shared" si="0"/>
        <v>0</v>
      </c>
      <c r="S13" s="30">
        <f t="shared" si="0"/>
        <v>1</v>
      </c>
      <c r="T13" s="65" t="s">
        <v>71</v>
      </c>
    </row>
    <row r="14" spans="2:20" ht="34.5" customHeight="1" thickBot="1">
      <c r="B14" s="38" t="s">
        <v>10</v>
      </c>
      <c r="C14" s="79" t="str">
        <f>IF(R14&gt;S14,D4,IF(S14&gt;R14,D5,"remíza"))</f>
        <v>BK TU v Liberci</v>
      </c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39">
        <f aca="true" t="shared" si="1" ref="N14:S14">SUM(N9:N13)</f>
        <v>213</v>
      </c>
      <c r="O14" s="40">
        <f t="shared" si="1"/>
        <v>202</v>
      </c>
      <c r="P14" s="39">
        <f t="shared" si="1"/>
        <v>6</v>
      </c>
      <c r="Q14" s="41">
        <f t="shared" si="1"/>
        <v>6</v>
      </c>
      <c r="R14" s="39">
        <f t="shared" si="1"/>
        <v>2</v>
      </c>
      <c r="S14" s="40">
        <f t="shared" si="1"/>
        <v>3</v>
      </c>
      <c r="T14" s="57"/>
    </row>
    <row r="15" spans="2:20" ht="15">
      <c r="B15" s="50" t="s">
        <v>21</v>
      </c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4" t="s">
        <v>11</v>
      </c>
    </row>
    <row r="16" spans="2:20" ht="12.75">
      <c r="B16" s="45" t="s">
        <v>12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2:20" ht="12.75"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2:20" ht="19.5" customHeight="1">
      <c r="B18" s="46" t="s">
        <v>13</v>
      </c>
      <c r="C18" s="58" t="s">
        <v>27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2:20" ht="19.5" customHeight="1">
      <c r="B19" s="47"/>
      <c r="C19" s="58" t="s">
        <v>27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2:20" ht="12.7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2:21" ht="12.75">
      <c r="B21" s="48" t="s">
        <v>15</v>
      </c>
      <c r="C21" s="42"/>
      <c r="D21" s="49"/>
      <c r="E21" s="48" t="s">
        <v>16</v>
      </c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2"/>
    </row>
    <row r="22" spans="2:21" ht="12.75">
      <c r="B22" s="4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2.75">
      <c r="B23" s="4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2.75">
      <c r="B24" s="4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12.75">
      <c r="B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</sheetData>
  <sheetProtection/>
  <mergeCells count="12">
    <mergeCell ref="B2:T2"/>
    <mergeCell ref="D3:T3"/>
    <mergeCell ref="D4:P4"/>
    <mergeCell ref="Q4:R4"/>
    <mergeCell ref="D5:P5"/>
    <mergeCell ref="Q5:R5"/>
    <mergeCell ref="D6:P6"/>
    <mergeCell ref="E7:M7"/>
    <mergeCell ref="N7:O7"/>
    <mergeCell ref="P7:Q7"/>
    <mergeCell ref="R7:S7"/>
    <mergeCell ref="C14:M1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8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2018-05-05T15:51:59Z</cp:lastPrinted>
  <dcterms:created xsi:type="dcterms:W3CDTF">1996-11-18T12:18:44Z</dcterms:created>
  <dcterms:modified xsi:type="dcterms:W3CDTF">2018-05-06T15:12:02Z</dcterms:modified>
  <cp:category/>
  <cp:version/>
  <cp:contentType/>
  <cp:contentStatus/>
</cp:coreProperties>
</file>